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300" tabRatio="57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<sst xmlns="http://schemas.openxmlformats.org/spreadsheetml/2006/main" count="12" uniqueCount="12">
  <si>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Nazwa kredytu / pożyczki</t>
  </si>
  <si>
    <t>Rok otrzymania kredytu / pożyczki</t>
  </si>
  <si>
    <t>RAZEM</t>
  </si>
  <si>
    <t>Wysokość otrzymanego  / kredytu / pożyczki</t>
  </si>
  <si>
    <t>Pozostała kwota kredytu / pożyczki  do spłaty</t>
  </si>
  <si>
    <t>Skumulowanana nadwyżka     /niedobór na zasobach budżetu</t>
  </si>
  <si>
    <t>Wysokość spłat kredytów/pożyczek w kolejnych latach</t>
  </si>
  <si>
    <t>Fundusze pomocowe</t>
  </si>
  <si>
    <t>INFORMACJA O ZOBOWIĄZANIACH GMINY W ZAKRESIE POŻYCZEK, KREDYTÓW ZA 2007 ROK</t>
  </si>
  <si>
    <t>kwota spłaconego  kredytu / pożyczki   na 31.12.2007r</t>
  </si>
  <si>
    <t xml:space="preserve">Niedobór / nadwyżka za 2007 r. </t>
  </si>
  <si>
    <t xml:space="preserve">Środki do dyspozycji Rady  -  4 786 115,35 tj = rubr.5 - rubr.16 - rub.17 - rub. 18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</si>
</sst>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7"/>
      <color indexed="10"/>
      <name val="Arial CE"/>
      <family val="2"/>
    </font>
    <font>
      <b/>
      <sz val="7"/>
      <name val="Arial CE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4" fontId="5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6" fillId="0" borderId="20" xfId="0" applyFont="1" applyBorder="1" applyAlignment="1">
      <alignment/>
    </xf>
    <xf numFmtId="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6" fillId="0" borderId="22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2" fontId="1" fillId="0" borderId="27" xfId="0" applyNumberFormat="1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26" xfId="0" applyFont="1" applyBorder="1" applyAlignment="1">
      <alignment/>
    </xf>
    <xf numFmtId="2" fontId="1" fillId="0" borderId="26" xfId="0" applyNumberFormat="1" applyFont="1" applyBorder="1" applyAlignment="1">
      <alignment wrapText="1"/>
    </xf>
    <xf numFmtId="3" fontId="6" fillId="0" borderId="2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0" fontId="6" fillId="0" borderId="29" xfId="0" applyFont="1" applyBorder="1" applyAlignment="1">
      <alignment/>
    </xf>
    <xf numFmtId="4" fontId="6" fillId="0" borderId="8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6" fillId="0" borderId="30" xfId="0" applyFont="1" applyBorder="1" applyAlignment="1">
      <alignment/>
    </xf>
    <xf numFmtId="4" fontId="6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4" fontId="6" fillId="0" borderId="36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4.625" style="0" customWidth="1"/>
    <col min="3" max="3" width="9.875" style="0" customWidth="1"/>
    <col min="4" max="4" width="9.25390625" style="0" customWidth="1"/>
    <col min="5" max="5" width="9.75390625" style="0" customWidth="1"/>
    <col min="6" max="7" width="9.00390625" style="0" customWidth="1"/>
    <col min="8" max="8" width="8.625" style="0" customWidth="1"/>
    <col min="9" max="9" width="8.00390625" style="0" customWidth="1"/>
    <col min="10" max="11" width="8.875" style="0" customWidth="1"/>
    <col min="12" max="13" width="9.00390625" style="0" customWidth="1"/>
    <col min="15" max="15" width="9.625" style="0" customWidth="1"/>
    <col min="16" max="16" width="8.625" style="0" customWidth="1"/>
    <col min="17" max="17" width="8.875" style="0" customWidth="1"/>
  </cols>
  <sheetData>
    <row r="1" spans="1:17" s="6" customFormat="1" ht="12.75">
      <c r="A1" s="75" t="s">
        <v>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="6" customFormat="1" ht="16.5" customHeight="1" thickBot="1">
      <c r="J2" s="9"/>
    </row>
    <row r="3" spans="1:17" s="6" customFormat="1" ht="66.75" customHeight="1">
      <c r="A3" s="82" t="s">
        <v>0</v>
      </c>
      <c r="B3" s="77" t="s">
        <v>1</v>
      </c>
      <c r="C3" s="77" t="s">
        <v>3</v>
      </c>
      <c r="D3" s="77" t="s">
        <v>9</v>
      </c>
      <c r="E3" s="77" t="s">
        <v>4</v>
      </c>
      <c r="F3" s="76" t="s">
        <v>6</v>
      </c>
      <c r="G3" s="76"/>
      <c r="H3" s="76"/>
      <c r="I3" s="76"/>
      <c r="J3" s="76"/>
      <c r="K3" s="76"/>
      <c r="L3" s="76"/>
      <c r="M3" s="76"/>
      <c r="N3" s="76"/>
      <c r="O3" s="77" t="s">
        <v>5</v>
      </c>
      <c r="P3" s="77" t="s">
        <v>7</v>
      </c>
      <c r="Q3" s="79" t="s">
        <v>10</v>
      </c>
    </row>
    <row r="4" spans="1:17" s="6" customFormat="1" ht="33.75" customHeight="1" thickBot="1">
      <c r="A4" s="83"/>
      <c r="B4" s="78"/>
      <c r="C4" s="81"/>
      <c r="D4" s="78"/>
      <c r="E4" s="78"/>
      <c r="F4" s="1">
        <v>2008</v>
      </c>
      <c r="G4" s="1">
        <v>2009</v>
      </c>
      <c r="H4" s="1">
        <v>2010</v>
      </c>
      <c r="I4" s="1">
        <v>2011</v>
      </c>
      <c r="J4" s="1">
        <v>2012</v>
      </c>
      <c r="K4" s="1">
        <v>2015</v>
      </c>
      <c r="L4" s="1">
        <v>2016</v>
      </c>
      <c r="M4" s="1">
        <v>2017</v>
      </c>
      <c r="N4" s="1">
        <v>2021</v>
      </c>
      <c r="O4" s="78"/>
      <c r="P4" s="81"/>
      <c r="Q4" s="80"/>
    </row>
    <row r="5" spans="1:17" s="6" customFormat="1" ht="12.75" thickBot="1" thickTop="1">
      <c r="A5" s="4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14</v>
      </c>
      <c r="L5" s="3"/>
      <c r="M5" s="3"/>
      <c r="N5" s="3"/>
      <c r="O5" s="3">
        <v>16</v>
      </c>
      <c r="P5" s="3">
        <v>17</v>
      </c>
      <c r="Q5" s="4">
        <v>18</v>
      </c>
    </row>
    <row r="6" spans="1:17" s="6" customFormat="1" ht="12.75" customHeight="1" thickTop="1">
      <c r="A6" s="85"/>
      <c r="B6" s="27">
        <v>2002</v>
      </c>
      <c r="C6" s="10">
        <v>1200000</v>
      </c>
      <c r="D6" s="11">
        <v>888889.5</v>
      </c>
      <c r="E6" s="11">
        <v>311110.5</v>
      </c>
      <c r="F6" s="11">
        <v>177777.76</v>
      </c>
      <c r="G6" s="11">
        <v>133332.74</v>
      </c>
      <c r="H6" s="11"/>
      <c r="I6" s="11"/>
      <c r="J6" s="11"/>
      <c r="K6" s="12"/>
      <c r="L6" s="12"/>
      <c r="M6" s="12"/>
      <c r="N6" s="12"/>
      <c r="O6" s="12"/>
      <c r="P6" s="12"/>
      <c r="Q6" s="13"/>
    </row>
    <row r="7" spans="1:17" s="6" customFormat="1" ht="12.75" customHeight="1">
      <c r="A7" s="86"/>
      <c r="B7" s="27">
        <v>2005</v>
      </c>
      <c r="C7" s="10">
        <v>912379.28</v>
      </c>
      <c r="D7" s="11">
        <v>456200</v>
      </c>
      <c r="E7" s="11">
        <v>456179.28</v>
      </c>
      <c r="F7" s="11">
        <v>228100</v>
      </c>
      <c r="G7" s="11">
        <v>228079.28</v>
      </c>
      <c r="H7" s="11"/>
      <c r="I7" s="11"/>
      <c r="J7" s="11"/>
      <c r="K7" s="12"/>
      <c r="L7" s="12"/>
      <c r="M7" s="12"/>
      <c r="N7" s="12"/>
      <c r="O7" s="12"/>
      <c r="P7" s="12"/>
      <c r="Q7" s="13"/>
    </row>
    <row r="8" spans="1:17" s="6" customFormat="1" ht="17.25" customHeight="1">
      <c r="A8" s="86"/>
      <c r="B8" s="27">
        <v>2005</v>
      </c>
      <c r="C8" s="10">
        <v>1055000</v>
      </c>
      <c r="D8" s="11">
        <v>316500</v>
      </c>
      <c r="E8" s="11">
        <v>738500</v>
      </c>
      <c r="F8" s="11">
        <v>211000</v>
      </c>
      <c r="G8" s="11">
        <v>211000</v>
      </c>
      <c r="H8" s="11">
        <v>316500</v>
      </c>
      <c r="I8" s="11"/>
      <c r="J8" s="11"/>
      <c r="K8" s="12"/>
      <c r="L8" s="12"/>
      <c r="M8" s="12"/>
      <c r="N8" s="12"/>
      <c r="O8" s="12"/>
      <c r="P8" s="12"/>
      <c r="Q8" s="13"/>
    </row>
    <row r="9" spans="1:17" s="6" customFormat="1" ht="17.25" customHeight="1" thickBot="1">
      <c r="A9" s="87"/>
      <c r="B9" s="30">
        <v>2007</v>
      </c>
      <c r="C9" s="14">
        <v>396941.11</v>
      </c>
      <c r="D9" s="15">
        <v>0</v>
      </c>
      <c r="E9" s="15">
        <v>396941.11</v>
      </c>
      <c r="F9" s="15">
        <v>66200</v>
      </c>
      <c r="G9" s="15">
        <v>132400</v>
      </c>
      <c r="H9" s="15">
        <v>132400</v>
      </c>
      <c r="I9" s="15">
        <v>65941.11</v>
      </c>
      <c r="J9" s="15"/>
      <c r="K9" s="16"/>
      <c r="L9" s="16"/>
      <c r="M9" s="16"/>
      <c r="N9" s="16"/>
      <c r="O9" s="16"/>
      <c r="P9" s="16"/>
      <c r="Q9" s="17"/>
    </row>
    <row r="10" spans="1:17" s="6" customFormat="1" ht="24.75" customHeight="1" thickBot="1">
      <c r="A10" s="63"/>
      <c r="B10" s="62"/>
      <c r="C10" s="18">
        <f aca="true" t="shared" si="0" ref="C10:I10">SUM(C6:C9)</f>
        <v>3564320.39</v>
      </c>
      <c r="D10" s="18">
        <f t="shared" si="0"/>
        <v>1661589.5</v>
      </c>
      <c r="E10" s="18">
        <f t="shared" si="0"/>
        <v>1902730.8900000001</v>
      </c>
      <c r="F10" s="18">
        <f t="shared" si="0"/>
        <v>683077.76</v>
      </c>
      <c r="G10" s="18">
        <f t="shared" si="0"/>
        <v>704812.02</v>
      </c>
      <c r="H10" s="18">
        <f t="shared" si="0"/>
        <v>448900</v>
      </c>
      <c r="I10" s="18">
        <f t="shared" si="0"/>
        <v>65941.11</v>
      </c>
      <c r="J10" s="18"/>
      <c r="K10" s="19"/>
      <c r="L10" s="19"/>
      <c r="M10" s="19"/>
      <c r="N10" s="19"/>
      <c r="O10" s="19"/>
      <c r="P10" s="19"/>
      <c r="Q10" s="20"/>
    </row>
    <row r="11" spans="1:17" s="6" customFormat="1" ht="11.25">
      <c r="A11" s="84"/>
      <c r="B11" s="21">
        <v>2004</v>
      </c>
      <c r="C11" s="22">
        <v>587000</v>
      </c>
      <c r="D11" s="23">
        <v>538050</v>
      </c>
      <c r="E11" s="23">
        <v>48950</v>
      </c>
      <c r="F11" s="23">
        <v>48950</v>
      </c>
      <c r="G11" s="23"/>
      <c r="H11" s="23"/>
      <c r="I11" s="23"/>
      <c r="J11" s="23"/>
      <c r="K11" s="24"/>
      <c r="L11" s="25"/>
      <c r="M11" s="25"/>
      <c r="N11" s="25"/>
      <c r="O11" s="24"/>
      <c r="P11" s="26"/>
      <c r="Q11" s="68"/>
    </row>
    <row r="12" spans="1:17" s="6" customFormat="1" ht="11.25">
      <c r="A12" s="84"/>
      <c r="B12" s="27">
        <v>2004</v>
      </c>
      <c r="C12" s="10">
        <v>559257</v>
      </c>
      <c r="D12" s="11">
        <v>512607</v>
      </c>
      <c r="E12" s="11">
        <v>46650</v>
      </c>
      <c r="F12" s="11">
        <v>46650</v>
      </c>
      <c r="G12" s="11"/>
      <c r="H12" s="11"/>
      <c r="I12" s="11"/>
      <c r="J12" s="11"/>
      <c r="K12" s="12"/>
      <c r="L12" s="28"/>
      <c r="M12" s="28"/>
      <c r="N12" s="28"/>
      <c r="O12" s="12"/>
      <c r="P12" s="29"/>
      <c r="Q12" s="69"/>
    </row>
    <row r="13" spans="1:17" s="6" customFormat="1" ht="11.25">
      <c r="A13" s="84"/>
      <c r="B13" s="27">
        <v>2004</v>
      </c>
      <c r="C13" s="10">
        <v>461559</v>
      </c>
      <c r="D13" s="11">
        <v>423059</v>
      </c>
      <c r="E13" s="11">
        <v>38500</v>
      </c>
      <c r="F13" s="11">
        <v>38500</v>
      </c>
      <c r="G13" s="11"/>
      <c r="H13" s="11"/>
      <c r="I13" s="11"/>
      <c r="J13" s="11"/>
      <c r="K13" s="12"/>
      <c r="L13" s="28"/>
      <c r="M13" s="28"/>
      <c r="N13" s="28"/>
      <c r="O13" s="12"/>
      <c r="P13" s="29"/>
      <c r="Q13" s="69"/>
    </row>
    <row r="14" spans="1:17" s="6" customFormat="1" ht="11.25">
      <c r="A14" s="84"/>
      <c r="B14" s="30">
        <v>2004</v>
      </c>
      <c r="C14" s="14">
        <v>335380</v>
      </c>
      <c r="D14" s="15">
        <v>307430</v>
      </c>
      <c r="E14" s="15">
        <v>27950</v>
      </c>
      <c r="F14" s="15">
        <v>27950</v>
      </c>
      <c r="G14" s="15"/>
      <c r="H14" s="15"/>
      <c r="I14" s="15"/>
      <c r="J14" s="15"/>
      <c r="K14" s="16"/>
      <c r="L14" s="31"/>
      <c r="M14" s="31"/>
      <c r="N14" s="31"/>
      <c r="O14" s="16"/>
      <c r="P14" s="32"/>
      <c r="Q14" s="70"/>
    </row>
    <row r="15" spans="1:17" s="6" customFormat="1" ht="11.25">
      <c r="A15" s="8"/>
      <c r="B15" s="33">
        <v>2005</v>
      </c>
      <c r="C15" s="10">
        <v>820414.07</v>
      </c>
      <c r="D15" s="11">
        <v>507251</v>
      </c>
      <c r="E15" s="11">
        <v>313163.07</v>
      </c>
      <c r="F15" s="11">
        <v>313163.07</v>
      </c>
      <c r="G15" s="11"/>
      <c r="H15" s="11"/>
      <c r="I15" s="11"/>
      <c r="J15" s="11"/>
      <c r="K15" s="12"/>
      <c r="L15" s="28"/>
      <c r="M15" s="28"/>
      <c r="N15" s="28"/>
      <c r="O15" s="12"/>
      <c r="P15" s="29"/>
      <c r="Q15" s="69"/>
    </row>
    <row r="16" spans="1:17" s="6" customFormat="1" ht="11.25">
      <c r="A16" s="8"/>
      <c r="B16" s="33">
        <v>2005</v>
      </c>
      <c r="C16" s="10">
        <v>243905</v>
      </c>
      <c r="D16" s="11">
        <v>121980</v>
      </c>
      <c r="E16" s="11">
        <v>121925</v>
      </c>
      <c r="F16" s="11">
        <v>81320</v>
      </c>
      <c r="G16" s="11">
        <v>40605</v>
      </c>
      <c r="H16" s="11"/>
      <c r="I16" s="11"/>
      <c r="J16" s="11"/>
      <c r="K16" s="12"/>
      <c r="L16" s="28"/>
      <c r="M16" s="28"/>
      <c r="N16" s="28"/>
      <c r="O16" s="12"/>
      <c r="P16" s="29"/>
      <c r="Q16" s="69"/>
    </row>
    <row r="17" spans="1:17" s="6" customFormat="1" ht="12" thickBot="1">
      <c r="A17" s="8"/>
      <c r="B17" s="30">
        <v>2007</v>
      </c>
      <c r="C17" s="14">
        <v>559980.01</v>
      </c>
      <c r="D17" s="15">
        <v>0</v>
      </c>
      <c r="E17" s="15">
        <v>559980.01</v>
      </c>
      <c r="F17" s="15">
        <v>559980.01</v>
      </c>
      <c r="G17" s="15"/>
      <c r="H17" s="15"/>
      <c r="I17" s="15"/>
      <c r="J17" s="15"/>
      <c r="K17" s="16"/>
      <c r="L17" s="31"/>
      <c r="M17" s="31"/>
      <c r="N17" s="31"/>
      <c r="O17" s="16"/>
      <c r="P17" s="32"/>
      <c r="Q17" s="70"/>
    </row>
    <row r="18" spans="1:17" s="7" customFormat="1" ht="12" thickBot="1">
      <c r="A18" s="45"/>
      <c r="B18" s="34"/>
      <c r="C18" s="35">
        <f>SUM(C11:C17)</f>
        <v>3567495.08</v>
      </c>
      <c r="D18" s="35">
        <f>SUM(D11:D17)</f>
        <v>2410377</v>
      </c>
      <c r="E18" s="35">
        <f>SUM(E11:E17)</f>
        <v>1157118.08</v>
      </c>
      <c r="F18" s="35">
        <f>SUM(F11:F17)</f>
        <v>1116513.08</v>
      </c>
      <c r="G18" s="35">
        <f>SUM(G11:G16)</f>
        <v>40605</v>
      </c>
      <c r="H18" s="35">
        <f>SUM(H11:H16)</f>
        <v>0</v>
      </c>
      <c r="I18" s="35"/>
      <c r="J18" s="35"/>
      <c r="K18" s="36"/>
      <c r="L18" s="36"/>
      <c r="M18" s="36"/>
      <c r="N18" s="36"/>
      <c r="O18" s="36"/>
      <c r="P18" s="36"/>
      <c r="Q18" s="37"/>
    </row>
    <row r="19" spans="1:17" s="7" customFormat="1" ht="11.25">
      <c r="A19" s="73"/>
      <c r="B19" s="53"/>
      <c r="C19" s="38">
        <v>13000000</v>
      </c>
      <c r="D19" s="38"/>
      <c r="E19" s="38">
        <v>13000000</v>
      </c>
      <c r="F19" s="38"/>
      <c r="G19" s="38"/>
      <c r="H19" s="38">
        <v>3500000</v>
      </c>
      <c r="I19" s="38"/>
      <c r="J19" s="38"/>
      <c r="K19" s="38">
        <v>4000000</v>
      </c>
      <c r="L19" s="38"/>
      <c r="M19" s="38"/>
      <c r="N19" s="38">
        <v>5500000</v>
      </c>
      <c r="O19" s="51"/>
      <c r="P19" s="50"/>
      <c r="Q19" s="52"/>
    </row>
    <row r="20" spans="1:17" s="7" customFormat="1" ht="12.75" customHeight="1">
      <c r="A20" s="74"/>
      <c r="B20" s="57"/>
      <c r="C20" s="58">
        <v>1700000</v>
      </c>
      <c r="D20" s="58"/>
      <c r="E20" s="58">
        <v>1700000</v>
      </c>
      <c r="F20" s="58"/>
      <c r="G20" s="58"/>
      <c r="H20" s="58"/>
      <c r="I20" s="58"/>
      <c r="J20" s="58"/>
      <c r="K20" s="59"/>
      <c r="L20" s="58">
        <v>1700000</v>
      </c>
      <c r="M20" s="58"/>
      <c r="N20" s="59"/>
      <c r="O20" s="60"/>
      <c r="P20" s="59"/>
      <c r="Q20" s="61"/>
    </row>
    <row r="21" spans="1:17" s="7" customFormat="1" ht="13.5" customHeight="1" thickBot="1">
      <c r="A21" s="74"/>
      <c r="B21" s="64"/>
      <c r="C21" s="54">
        <v>6200000</v>
      </c>
      <c r="D21" s="54"/>
      <c r="E21" s="54">
        <v>6200000</v>
      </c>
      <c r="F21" s="54"/>
      <c r="G21" s="54"/>
      <c r="H21" s="54"/>
      <c r="I21" s="54"/>
      <c r="J21" s="54">
        <v>3000000</v>
      </c>
      <c r="K21" s="55"/>
      <c r="L21" s="55"/>
      <c r="M21" s="54">
        <v>3200000</v>
      </c>
      <c r="N21" s="55"/>
      <c r="O21" s="51"/>
      <c r="P21" s="72"/>
      <c r="Q21" s="56"/>
    </row>
    <row r="22" spans="1:17" s="7" customFormat="1" ht="11.25" customHeight="1" thickBot="1">
      <c r="A22" s="49"/>
      <c r="B22" s="48"/>
      <c r="C22" s="65">
        <f>SUM(C19:C21)</f>
        <v>20900000</v>
      </c>
      <c r="D22" s="35"/>
      <c r="E22" s="66">
        <f>SUM(E19:E21)</f>
        <v>20900000</v>
      </c>
      <c r="F22" s="35"/>
      <c r="G22" s="35"/>
      <c r="H22" s="35"/>
      <c r="I22" s="35"/>
      <c r="J22" s="66">
        <f>SUM(J19:J21)</f>
        <v>3000000</v>
      </c>
      <c r="K22" s="66">
        <v>4000000</v>
      </c>
      <c r="L22" s="66">
        <v>1700000</v>
      </c>
      <c r="M22" s="66">
        <f>SUM(M19:M21)</f>
        <v>3200000</v>
      </c>
      <c r="N22" s="66">
        <v>5500000</v>
      </c>
      <c r="O22" s="67"/>
      <c r="P22" s="35"/>
      <c r="Q22" s="39"/>
    </row>
    <row r="23" spans="1:17" s="7" customFormat="1" ht="29.25" customHeight="1" thickBot="1">
      <c r="A23" s="46"/>
      <c r="B23" s="47"/>
      <c r="C23" s="35">
        <f>SUM(C22)</f>
        <v>20900000</v>
      </c>
      <c r="D23" s="35">
        <v>0</v>
      </c>
      <c r="E23" s="35">
        <v>20900000</v>
      </c>
      <c r="F23" s="35"/>
      <c r="G23" s="35"/>
      <c r="H23" s="35">
        <v>3500000</v>
      </c>
      <c r="I23" s="35"/>
      <c r="J23" s="35">
        <f>SUM(J22)</f>
        <v>3000000</v>
      </c>
      <c r="K23" s="35">
        <f>SUM(K22)</f>
        <v>4000000</v>
      </c>
      <c r="L23" s="35">
        <f>SUM(L22)</f>
        <v>1700000</v>
      </c>
      <c r="M23" s="35"/>
      <c r="N23" s="35">
        <f>SUM(N22)</f>
        <v>5500000</v>
      </c>
      <c r="O23" s="35"/>
      <c r="P23" s="35"/>
      <c r="Q23" s="39"/>
    </row>
    <row r="24" spans="1:17" s="6" customFormat="1" ht="12" thickBot="1">
      <c r="A24" s="5" t="s">
        <v>2</v>
      </c>
      <c r="B24" s="40"/>
      <c r="C24" s="41">
        <f aca="true" t="shared" si="1" ref="C24:J24">C10+C18+C23</f>
        <v>28031815.47</v>
      </c>
      <c r="D24" s="41">
        <f t="shared" si="1"/>
        <v>4071966.5</v>
      </c>
      <c r="E24" s="41">
        <f t="shared" si="1"/>
        <v>23959848.97</v>
      </c>
      <c r="F24" s="41">
        <f t="shared" si="1"/>
        <v>1799590.84</v>
      </c>
      <c r="G24" s="41">
        <f t="shared" si="1"/>
        <v>745417.02</v>
      </c>
      <c r="H24" s="41">
        <f t="shared" si="1"/>
        <v>3948900</v>
      </c>
      <c r="I24" s="41">
        <f t="shared" si="1"/>
        <v>65941.11</v>
      </c>
      <c r="J24" s="41">
        <f t="shared" si="1"/>
        <v>3000000</v>
      </c>
      <c r="K24" s="41">
        <v>4000000</v>
      </c>
      <c r="L24" s="42">
        <v>1700000</v>
      </c>
      <c r="M24" s="42"/>
      <c r="N24" s="42">
        <v>5500000</v>
      </c>
      <c r="O24" s="35">
        <v>-15751069.61</v>
      </c>
      <c r="P24" s="43">
        <v>-878169.48</v>
      </c>
      <c r="Q24" s="71">
        <v>-2544494.53</v>
      </c>
    </row>
    <row r="25" spans="2:17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ht="12.75">
      <c r="A26" s="2"/>
    </row>
    <row r="27" spans="1:5" ht="12.75">
      <c r="A27" s="2" t="s">
        <v>11</v>
      </c>
      <c r="B27" s="2"/>
      <c r="C27" s="2"/>
      <c r="D27" s="2"/>
      <c r="E27" s="2"/>
    </row>
  </sheetData>
  <mergeCells count="13">
    <mergeCell ref="A3:A4"/>
    <mergeCell ref="A11:A14"/>
    <mergeCell ref="A6:A9"/>
    <mergeCell ref="A19:A21"/>
    <mergeCell ref="A1:Q1"/>
    <mergeCell ref="F3:N3"/>
    <mergeCell ref="O3:O4"/>
    <mergeCell ref="Q3:Q4"/>
    <mergeCell ref="C3:C4"/>
    <mergeCell ref="B3:B4"/>
    <mergeCell ref="D3:D4"/>
    <mergeCell ref="E3:E4"/>
    <mergeCell ref="P3:P4"/>
  </mergeCells>
  <printOptions/>
  <pageMargins left="0" right="0" top="1.3779527559055118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2008-02-27T10:06:39Z</cp:lastPrinted>
  <dcterms:created xsi:type="dcterms:W3CDTF">2003-03-17T09:42:43Z</dcterms:created>
  <dcterms:modified xsi:type="dcterms:W3CDTF">2008-04-18T09:19:20Z</dcterms:modified>
  <cp:category/>
  <cp:version/>
  <cp:contentType/>
  <cp:contentStatus/>
</cp:coreProperties>
</file>