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45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E32" i="1" l="1"/>
  <c r="E19" i="1"/>
  <c r="E20" i="1"/>
  <c r="E28" i="1"/>
  <c r="E27" i="1"/>
  <c r="E12" i="1"/>
  <c r="E8" i="1"/>
  <c r="E7" i="1" s="1"/>
  <c r="E23" i="1"/>
  <c r="E22" i="1" s="1"/>
  <c r="E11" i="1" l="1"/>
  <c r="E10" i="1" s="1"/>
  <c r="E14" i="1" l="1"/>
  <c r="E13" i="1" s="1"/>
  <c r="E16" i="1" s="1"/>
  <c r="E30" i="1"/>
  <c r="E29" i="1" s="1"/>
  <c r="E26" i="1" l="1"/>
  <c r="E25" i="1" s="1"/>
</calcChain>
</file>

<file path=xl/sharedStrings.xml><?xml version="1.0" encoding="utf-8"?>
<sst xmlns="http://schemas.openxmlformats.org/spreadsheetml/2006/main" count="32" uniqueCount="24">
  <si>
    <t>Burmistrza Miasta Mława</t>
  </si>
  <si>
    <t>Pozostała działalność</t>
  </si>
  <si>
    <t>Kultura i ochrona dziedzictwa narodowego</t>
  </si>
  <si>
    <t>RAZEM</t>
  </si>
  <si>
    <t>Świadczenia społeczne</t>
  </si>
  <si>
    <t xml:space="preserve">             Załącznik</t>
  </si>
  <si>
    <t>Środki z Funduszu Przeciwdziałania COVID-19 na finansowanie lub dofinansowanie realizacji zadań związanych z przeciwdziałaniem COVID-19</t>
  </si>
  <si>
    <t>DOCHODY 2024 ROK</t>
  </si>
  <si>
    <t>WYDATKI 2024 ROK</t>
  </si>
  <si>
    <t>Ochrona zabytków i opieka nad zabytkami</t>
  </si>
  <si>
    <t>Środki z Funduszu Przeciwdziałania COVID-19 na finansowanie lub dofinansowanie kosztów realizacji inwestycji i zakupów inwestycyjnych związanych z przeciwdziałaniem COVID-19</t>
  </si>
  <si>
    <t>Dotacja celowa przekazana z budżetu na finansowanie lub dofinansowanie zadań inwestycyjnych obiektów zabytkowych jednostkom niezaliczanym do sektora finansów publicznych</t>
  </si>
  <si>
    <t>Pomoc społeczna</t>
  </si>
  <si>
    <t>Zakup materiałów i wyposażenia</t>
  </si>
  <si>
    <t>2180</t>
  </si>
  <si>
    <t>Oświata i wychowanie</t>
  </si>
  <si>
    <t>Szkoły podstawowe</t>
  </si>
  <si>
    <t xml:space="preserve">Środki otrzymane z Rządowego Funduszu Polski Ład: Program Inwestycji Strategicznych na realizację zadania inwestycyjnego pn: „Modernizacja bazy sportowej przy Szkole Podstawowej nr 2 w Mławie ” </t>
  </si>
  <si>
    <t xml:space="preserve">Wydatki ze środków otrzymanych z Rządowego Funduszu Polski Ład: Program Inwestycji Strategicznych na realizację zadania inwestycyjnego pn: „Modernizacja bazy sportowej przy Szkole Podstawowej nr 2 w Mławie ” </t>
  </si>
  <si>
    <t>Administracja publiczna</t>
  </si>
  <si>
    <t>Urzędy gmin (miast i miast na prawach powiatu)</t>
  </si>
  <si>
    <t>do Zarządzenia nr 204/2024</t>
  </si>
  <si>
    <t>z dnia 30 września 2024 r.</t>
  </si>
  <si>
    <t>PLAN FINANSOWY WYDZIELONEGO RACHUNKU DOCHODÓW I WYDATKÓW ZWIĄZANYCH 
Z PRZECIWDZIAŁANIEM i ZWALCZANIEM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</si>
</sst>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9" x14ac:knownFonts="1">
    <font>
      <sz val="10"/>
      <color rgb="FF000000"/>
      <name val="Times New Roman"/>
      <charset val="204"/>
    </font>
    <font>
      <sz val="10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u/>
      <sz val="10"/>
      <color rgb="FFFF0000"/>
      <name val="Century Gothic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top"/>
    </xf>
    <xf numFmtId="8" fontId="3" fillId="0" borderId="3" xfId="0" applyNumberFormat="1" applyFont="1" applyBorder="1" applyAlignment="1">
      <alignment horizontal="right" vertical="center" wrapText="1"/>
    </xf>
    <xf numFmtId="1" fontId="4" fillId="0" borderId="7" xfId="0" applyNumberFormat="1" applyFont="1" applyBorder="1" applyAlignment="1">
      <alignment horizontal="center" vertical="center" shrinkToFit="1"/>
    </xf>
    <xf numFmtId="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8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shrinkToFit="1"/>
    </xf>
    <xf numFmtId="1" fontId="1" fillId="0" borderId="5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="60" zoomScaleNormal="85" workbookViewId="0">
      <selection activeCell="E9" sqref="E9"/>
    </sheetView>
  </sheetViews>
  <sheetFormatPr defaultRowHeight="12.75" x14ac:dyDescent="0.2"/>
  <cols>
    <col min="1" max="1" width="6.6640625" customWidth="1"/>
    <col min="2" max="2" width="8.33203125" customWidth="1"/>
    <col min="3" max="3" width="7.1640625" customWidth="1"/>
    <col min="4" max="4" width="66.83203125" customWidth="1"/>
    <col min="5" max="5" width="22.33203125" customWidth="1"/>
    <col min="6" max="6" width="14.6640625" customWidth="1"/>
    <col min="7" max="7" width="10.83203125" customWidth="1"/>
    <col min="8" max="8" width="13.5" bestFit="1" customWidth="1"/>
    <col min="10" max="11" width="13.5" bestFit="1" customWidth="1"/>
    <col min="12" max="12" width="12.5" customWidth="1"/>
  </cols>
  <sheetData>
    <row r="1" spans="1:8" ht="13.7" customHeight="1" x14ac:dyDescent="0.25">
      <c r="A1" s="1"/>
      <c r="B1" s="1"/>
      <c r="C1" s="1"/>
      <c r="D1" s="23" t="s">
        <v>5</v>
      </c>
      <c r="E1" s="1"/>
    </row>
    <row r="2" spans="1:8" ht="13.7" customHeight="1" x14ac:dyDescent="0.25">
      <c r="A2" s="1"/>
      <c r="B2" s="1"/>
      <c r="C2" s="1"/>
      <c r="D2" s="23" t="s">
        <v>21</v>
      </c>
      <c r="E2" s="1"/>
    </row>
    <row r="3" spans="1:8" ht="13.7" customHeight="1" x14ac:dyDescent="0.25">
      <c r="A3" s="1"/>
      <c r="B3" s="1"/>
      <c r="C3" s="1"/>
      <c r="D3" s="23" t="s">
        <v>0</v>
      </c>
      <c r="E3" s="1"/>
    </row>
    <row r="4" spans="1:8" ht="19.149999999999999" customHeight="1" x14ac:dyDescent="0.2">
      <c r="A4" s="2"/>
      <c r="B4" s="2"/>
      <c r="C4" s="2"/>
      <c r="D4" s="23" t="s">
        <v>22</v>
      </c>
      <c r="E4" s="2"/>
    </row>
    <row r="5" spans="1:8" ht="44.1" customHeight="1" x14ac:dyDescent="0.2">
      <c r="A5" s="47" t="s">
        <v>23</v>
      </c>
      <c r="B5" s="47"/>
      <c r="C5" s="47"/>
      <c r="D5" s="47"/>
      <c r="E5" s="47"/>
    </row>
    <row r="6" spans="1:8" ht="20.100000000000001" customHeight="1" x14ac:dyDescent="0.2">
      <c r="A6" s="48" t="s">
        <v>7</v>
      </c>
      <c r="B6" s="49"/>
      <c r="C6" s="49"/>
      <c r="D6" s="49"/>
      <c r="E6" s="50"/>
    </row>
    <row r="7" spans="1:8" ht="20.100000000000001" customHeight="1" x14ac:dyDescent="0.2">
      <c r="A7" s="29">
        <v>801</v>
      </c>
      <c r="B7" s="29"/>
      <c r="C7" s="29"/>
      <c r="D7" s="14" t="s">
        <v>15</v>
      </c>
      <c r="E7" s="38">
        <f>E8</f>
        <v>2000000</v>
      </c>
    </row>
    <row r="8" spans="1:8" ht="20.100000000000001" customHeight="1" x14ac:dyDescent="0.2">
      <c r="A8" s="29"/>
      <c r="B8" s="37">
        <v>80101</v>
      </c>
      <c r="C8" s="37"/>
      <c r="D8" s="35" t="s">
        <v>16</v>
      </c>
      <c r="E8" s="36">
        <f>E9</f>
        <v>2000000</v>
      </c>
    </row>
    <row r="9" spans="1:8" ht="57" customHeight="1" x14ac:dyDescent="0.2">
      <c r="A9" s="29"/>
      <c r="B9" s="37"/>
      <c r="C9" s="37">
        <v>6370</v>
      </c>
      <c r="D9" s="35" t="s">
        <v>17</v>
      </c>
      <c r="E9" s="36">
        <v>2000000</v>
      </c>
    </row>
    <row r="10" spans="1:8" ht="20.100000000000001" customHeight="1" x14ac:dyDescent="0.2">
      <c r="A10" s="30">
        <v>852</v>
      </c>
      <c r="B10" s="31"/>
      <c r="C10" s="32"/>
      <c r="D10" s="33" t="s">
        <v>12</v>
      </c>
      <c r="E10" s="34">
        <f>E11</f>
        <v>97336.169999999984</v>
      </c>
    </row>
    <row r="11" spans="1:8" ht="20.100000000000001" customHeight="1" x14ac:dyDescent="0.2">
      <c r="A11" s="46"/>
      <c r="B11" s="10">
        <v>85295</v>
      </c>
      <c r="C11" s="5"/>
      <c r="D11" s="3" t="s">
        <v>1</v>
      </c>
      <c r="E11" s="17">
        <f>SUM(E12:E12)</f>
        <v>97336.169999999984</v>
      </c>
    </row>
    <row r="12" spans="1:8" ht="44.25" customHeight="1" x14ac:dyDescent="0.2">
      <c r="A12" s="46"/>
      <c r="B12" s="22"/>
      <c r="C12" s="22" t="s">
        <v>14</v>
      </c>
      <c r="D12" s="39" t="s">
        <v>6</v>
      </c>
      <c r="E12" s="40">
        <f>4921.15+19036.24+6772.45+20583+12886.45+10045.92+4612.11+7345.82+4771.52+6361.51</f>
        <v>97336.169999999984</v>
      </c>
    </row>
    <row r="13" spans="1:8" ht="20.100000000000001" customHeight="1" x14ac:dyDescent="0.2">
      <c r="A13" s="18">
        <v>921</v>
      </c>
      <c r="B13" s="45"/>
      <c r="C13" s="45"/>
      <c r="D13" s="14" t="s">
        <v>2</v>
      </c>
      <c r="E13" s="38">
        <f>E14</f>
        <v>975100</v>
      </c>
    </row>
    <row r="14" spans="1:8" ht="20.100000000000001" customHeight="1" x14ac:dyDescent="0.2">
      <c r="A14" s="51"/>
      <c r="B14" s="10">
        <v>92120</v>
      </c>
      <c r="C14" s="9"/>
      <c r="D14" s="43" t="s">
        <v>9</v>
      </c>
      <c r="E14" s="44">
        <f>SUM(E15)</f>
        <v>975100</v>
      </c>
    </row>
    <row r="15" spans="1:8" ht="59.25" customHeight="1" x14ac:dyDescent="0.2">
      <c r="A15" s="51"/>
      <c r="B15" s="21"/>
      <c r="C15" s="22">
        <v>6090</v>
      </c>
      <c r="D15" s="26" t="s">
        <v>10</v>
      </c>
      <c r="E15" s="27">
        <v>975100</v>
      </c>
      <c r="H15" s="42"/>
    </row>
    <row r="16" spans="1:8" ht="20.100000000000001" customHeight="1" x14ac:dyDescent="0.2">
      <c r="A16" s="56"/>
      <c r="B16" s="56"/>
      <c r="C16" s="56"/>
      <c r="D16" s="14" t="s">
        <v>3</v>
      </c>
      <c r="E16" s="28">
        <f>E13+E10+E7</f>
        <v>3072436.17</v>
      </c>
      <c r="G16" s="11"/>
      <c r="H16" s="42"/>
    </row>
    <row r="17" spans="1:10" ht="20.100000000000001" customHeight="1" x14ac:dyDescent="0.2">
      <c r="A17" s="2"/>
      <c r="B17" s="2"/>
      <c r="C17" s="2"/>
      <c r="D17" s="24"/>
      <c r="E17" s="25"/>
      <c r="G17" s="11"/>
    </row>
    <row r="18" spans="1:10" ht="20.100000000000001" customHeight="1" x14ac:dyDescent="0.2">
      <c r="A18" s="53" t="s">
        <v>8</v>
      </c>
      <c r="B18" s="53"/>
      <c r="C18" s="53"/>
      <c r="D18" s="53"/>
      <c r="E18" s="53"/>
    </row>
    <row r="19" spans="1:10" ht="20.100000000000001" customHeight="1" x14ac:dyDescent="0.2">
      <c r="A19" s="29">
        <v>750</v>
      </c>
      <c r="B19" s="29"/>
      <c r="C19" s="29"/>
      <c r="D19" s="14" t="s">
        <v>19</v>
      </c>
      <c r="E19" s="38">
        <f>E20</f>
        <v>244.52</v>
      </c>
    </row>
    <row r="20" spans="1:10" ht="20.100000000000001" customHeight="1" x14ac:dyDescent="0.2">
      <c r="A20" s="29"/>
      <c r="B20" s="37">
        <v>75023</v>
      </c>
      <c r="C20" s="37"/>
      <c r="D20" s="35" t="s">
        <v>20</v>
      </c>
      <c r="E20" s="36">
        <f>E21</f>
        <v>244.52</v>
      </c>
    </row>
    <row r="21" spans="1:10" ht="20.100000000000001" customHeight="1" x14ac:dyDescent="0.2">
      <c r="A21" s="29"/>
      <c r="B21" s="37"/>
      <c r="C21" s="37">
        <v>4210</v>
      </c>
      <c r="D21" s="39" t="s">
        <v>13</v>
      </c>
      <c r="E21" s="36">
        <v>244.52</v>
      </c>
    </row>
    <row r="22" spans="1:10" ht="20.100000000000001" customHeight="1" x14ac:dyDescent="0.2">
      <c r="A22" s="29">
        <v>801</v>
      </c>
      <c r="B22" s="29"/>
      <c r="C22" s="29"/>
      <c r="D22" s="14" t="s">
        <v>15</v>
      </c>
      <c r="E22" s="38">
        <f>E23</f>
        <v>2000000</v>
      </c>
    </row>
    <row r="23" spans="1:10" ht="20.100000000000001" customHeight="1" x14ac:dyDescent="0.2">
      <c r="A23" s="29"/>
      <c r="B23" s="37">
        <v>80101</v>
      </c>
      <c r="C23" s="29"/>
      <c r="D23" s="35" t="s">
        <v>16</v>
      </c>
      <c r="E23" s="36">
        <f>E24</f>
        <v>2000000</v>
      </c>
    </row>
    <row r="24" spans="1:10" ht="76.5" customHeight="1" x14ac:dyDescent="0.2">
      <c r="A24" s="29"/>
      <c r="B24" s="29"/>
      <c r="C24" s="37">
        <v>6370</v>
      </c>
      <c r="D24" s="35" t="s">
        <v>18</v>
      </c>
      <c r="E24" s="36">
        <v>2000000</v>
      </c>
    </row>
    <row r="25" spans="1:10" ht="20.100000000000001" customHeight="1" x14ac:dyDescent="0.2">
      <c r="A25" s="30">
        <v>852</v>
      </c>
      <c r="B25" s="31"/>
      <c r="C25" s="32"/>
      <c r="D25" s="33" t="s">
        <v>12</v>
      </c>
      <c r="E25" s="34">
        <f>E26</f>
        <v>97336.170000000013</v>
      </c>
      <c r="H25" s="13"/>
      <c r="J25" s="12"/>
    </row>
    <row r="26" spans="1:10" ht="20.100000000000001" customHeight="1" x14ac:dyDescent="0.2">
      <c r="A26" s="46"/>
      <c r="B26" s="10">
        <v>85295</v>
      </c>
      <c r="C26" s="5"/>
      <c r="D26" s="3" t="s">
        <v>1</v>
      </c>
      <c r="E26" s="17">
        <f>SUM(E27:E28)</f>
        <v>97336.170000000013</v>
      </c>
      <c r="H26" s="13"/>
      <c r="J26" s="12"/>
    </row>
    <row r="27" spans="1:10" ht="20.100000000000001" customHeight="1" x14ac:dyDescent="0.2">
      <c r="A27" s="46"/>
      <c r="B27" s="54"/>
      <c r="C27" s="5">
        <v>3110</v>
      </c>
      <c r="D27" s="15" t="s">
        <v>4</v>
      </c>
      <c r="E27" s="16">
        <f>4824.75+18662.98+6639.66+20179.41+12633.77+9848.94+4521.68+7201.78+6236.78+4677.96</f>
        <v>95427.71</v>
      </c>
      <c r="F27" s="19"/>
      <c r="H27" s="13"/>
      <c r="J27" s="12"/>
    </row>
    <row r="28" spans="1:10" ht="20.100000000000001" customHeight="1" x14ac:dyDescent="0.2">
      <c r="A28" s="46"/>
      <c r="B28" s="55"/>
      <c r="C28" s="22">
        <v>4210</v>
      </c>
      <c r="D28" s="39" t="s">
        <v>13</v>
      </c>
      <c r="E28" s="41">
        <f>96.4+373.26+132.79+403.59+252.68+196.98+90.43+144.04+93.56+124.73</f>
        <v>1908.46</v>
      </c>
      <c r="F28" s="20"/>
      <c r="H28" s="13"/>
      <c r="J28" s="12"/>
    </row>
    <row r="29" spans="1:10" ht="20.100000000000001" customHeight="1" x14ac:dyDescent="0.2">
      <c r="A29" s="18">
        <v>921</v>
      </c>
      <c r="B29" s="45"/>
      <c r="C29" s="45"/>
      <c r="D29" s="14" t="s">
        <v>2</v>
      </c>
      <c r="E29" s="38">
        <f>E30</f>
        <v>975100</v>
      </c>
    </row>
    <row r="30" spans="1:10" ht="20.100000000000001" customHeight="1" x14ac:dyDescent="0.2">
      <c r="A30" s="51"/>
      <c r="B30" s="10">
        <v>92120</v>
      </c>
      <c r="C30" s="9"/>
      <c r="D30" s="43" t="s">
        <v>9</v>
      </c>
      <c r="E30" s="44">
        <f>E31</f>
        <v>975100</v>
      </c>
    </row>
    <row r="31" spans="1:10" ht="58.5" customHeight="1" x14ac:dyDescent="0.2">
      <c r="A31" s="52"/>
      <c r="B31" s="3"/>
      <c r="C31" s="5">
        <v>6570</v>
      </c>
      <c r="D31" s="6" t="s">
        <v>11</v>
      </c>
      <c r="E31" s="8">
        <v>975100</v>
      </c>
      <c r="G31" s="42"/>
      <c r="H31" s="11"/>
      <c r="I31" s="42"/>
    </row>
    <row r="32" spans="1:10" ht="20.100000000000001" customHeight="1" x14ac:dyDescent="0.2">
      <c r="A32" s="3"/>
      <c r="B32" s="3"/>
      <c r="C32" s="9"/>
      <c r="D32" s="4" t="s">
        <v>3</v>
      </c>
      <c r="E32" s="7">
        <f>E29+E25+E22+E19</f>
        <v>3072680.69</v>
      </c>
      <c r="G32" s="42"/>
    </row>
  </sheetData>
  <mergeCells count="9">
    <mergeCell ref="A11:A12"/>
    <mergeCell ref="A5:E5"/>
    <mergeCell ref="A6:E6"/>
    <mergeCell ref="A30:A31"/>
    <mergeCell ref="A14:A15"/>
    <mergeCell ref="A18:E18"/>
    <mergeCell ref="A26:A28"/>
    <mergeCell ref="B27:B28"/>
    <mergeCell ref="A16:C16"/>
  </mergeCells>
  <printOptions horizontalCentered="1"/>
  <pageMargins left="0.98425196850393704" right="0.98425196850393704" top="0.98425196850393704" bottom="0.98425196850393704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Martyna Góralska</cp:lastModifiedBy>
  <cp:lastPrinted>2024-10-04T08:50:12Z</cp:lastPrinted>
  <dcterms:created xsi:type="dcterms:W3CDTF">2022-11-04T12:11:08Z</dcterms:created>
  <dcterms:modified xsi:type="dcterms:W3CDTF">2024-10-04T08:50:40Z</dcterms:modified>
</cp:coreProperties>
</file>