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<sst xmlns="http://schemas.openxmlformats.org/spreadsheetml/2006/main" count="62" uniqueCount="61">
  <si>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Wyszczególnienie</t>
  </si>
  <si>
    <t>4.</t>
  </si>
  <si>
    <t>1.</t>
  </si>
  <si>
    <t>3.</t>
  </si>
  <si>
    <t>5.</t>
  </si>
  <si>
    <t>6.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</si>
  <si>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</si>
  <si>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</si>
  <si>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</si>
  <si>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</si>
  <si>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</si>
  <si>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</si>
  <si>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</si>
  <si>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</si>
  <si>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</si>
  <si>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</si>
  <si>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</si>
  <si>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</si>
  <si>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</si>
  <si>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</si>
  <si>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</si>
  <si>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</si>
  <si>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</si>
  <si>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</si>
  <si>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</si>
  <si>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</si>
  <si>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</si>
  <si>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</si>
  <si>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</si>
  <si>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</si>
  <si>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</si>
  <si>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</si>
  <si>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</si>
  <si>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</si>
  <si>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</si>
  <si>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</si>
  <si>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</si>
  <si>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</si>
  <si>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</si>
  <si>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</si>
  <si>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</si>
  <si>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</si>
  <si>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</si>
  <si>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</si>
  <si>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</si>
  <si>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</si>
  <si>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</si>
  <si>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</si>
  <si>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</si>
  <si>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</si>
  <si>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</si>
  <si>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</si>
  <si>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Zobowiązania wg tytułów dłużnych: </t>
    </r>
    <r>
      <rPr>
        <sz val="8"/>
        <rFont val="Arial"/>
        <family val="2"/>
      </rPr>
      <t>(1.1+1.2+1.3)</t>
    </r>
  </si>
  <si>
    <r>
      <t xml:space="preserve">długu </t>
    </r>
    <r>
      <rPr>
        <sz val="8"/>
        <rFont val="Arial"/>
        <family val="2"/>
      </rPr>
      <t>(art. 170 ust. 1)         (1-2.1-2.2):3</t>
    </r>
  </si>
  <si>
    <r>
      <t xml:space="preserve">długu po uwzględnieniu wyłączeń </t>
    </r>
    <r>
      <rPr>
        <sz val="8"/>
        <rFont val="Arial"/>
        <family val="2"/>
      </rPr>
      <t>(art. 170 ust. 3)
(1.1+1.2-2.1):3</t>
    </r>
  </si>
  <si>
    <r>
      <t xml:space="preserve">spłaty zadłużenia </t>
    </r>
    <r>
      <rPr>
        <sz val="8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</si>
  <si>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</si>
  <si>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 xml:space="preserve">                                                                                                                     Prognoza kwoty długu i spłat na rok 2007 i lata następne</t>
  </si>
  <si>
    <t xml:space="preserve">  </t>
  </si>
  <si>
    <t xml:space="preserve">   EBOiR</t>
  </si>
  <si>
    <t>`15,41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</si>
</sst>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sz val="14"/>
      <name val="Arial CE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horizontal="right" wrapText="1"/>
    </xf>
    <xf numFmtId="4" fontId="8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tabSelected="1" workbookViewId="0" topLeftCell="A1">
      <selection activeCell="A1" sqref="A1:R3"/>
    </sheetView>
  </sheetViews>
  <sheetFormatPr defaultColWidth="9.00390625" defaultRowHeight="12.75"/>
  <cols>
    <col min="1" max="1" width="6.25390625" style="1" customWidth="1"/>
    <col min="2" max="2" width="46.875" style="1" customWidth="1"/>
    <col min="3" max="3" width="12.00390625" style="1" customWidth="1"/>
    <col min="4" max="4" width="12.375" style="1" customWidth="1"/>
    <col min="5" max="5" width="12.625" style="1" customWidth="1"/>
    <col min="6" max="6" width="12.125" style="1" customWidth="1"/>
    <col min="7" max="7" width="12.25390625" style="1" customWidth="1"/>
    <col min="8" max="9" width="12.00390625" style="1" customWidth="1"/>
    <col min="10" max="10" width="12.625" style="1" customWidth="1"/>
    <col min="11" max="11" width="12.00390625" style="1" customWidth="1"/>
    <col min="12" max="12" width="12.25390625" style="1" customWidth="1"/>
    <col min="13" max="13" width="12.125" style="1" customWidth="1"/>
    <col min="14" max="14" width="12.25390625" style="1" customWidth="1"/>
    <col min="15" max="15" width="12.75390625" style="1" customWidth="1"/>
    <col min="16" max="16" width="12.00390625" style="1" customWidth="1"/>
    <col min="17" max="17" width="12.125" style="1" customWidth="1"/>
    <col min="18" max="18" width="12.25390625" style="1" customWidth="1"/>
    <col min="19" max="16384" width="9.125" style="1" customWidth="1"/>
  </cols>
  <sheetData>
    <row r="1" spans="1:18" ht="12.75" customHeight="1">
      <c r="A1" s="37" t="s">
        <v>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9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1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2" customFormat="1" ht="35.25" customHeight="1">
      <c r="A4" s="15" t="s">
        <v>6</v>
      </c>
      <c r="B4" s="15" t="s">
        <v>0</v>
      </c>
      <c r="C4" s="16" t="s">
        <v>22</v>
      </c>
      <c r="D4" s="17" t="s">
        <v>13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s="2" customFormat="1" ht="23.25" customHeight="1">
      <c r="A5" s="15"/>
      <c r="B5" s="15"/>
      <c r="C5" s="18"/>
      <c r="D5" s="15">
        <v>2007</v>
      </c>
      <c r="E5" s="15">
        <v>2008</v>
      </c>
      <c r="F5" s="15">
        <v>2009</v>
      </c>
      <c r="G5" s="15">
        <v>2010</v>
      </c>
      <c r="H5" s="15">
        <v>2011</v>
      </c>
      <c r="I5" s="15">
        <v>2012</v>
      </c>
      <c r="J5" s="15">
        <v>2013</v>
      </c>
      <c r="K5" s="15">
        <v>2014</v>
      </c>
      <c r="L5" s="15">
        <v>2015</v>
      </c>
      <c r="M5" s="15">
        <v>2016</v>
      </c>
      <c r="N5" s="15">
        <v>2017</v>
      </c>
      <c r="O5" s="15">
        <v>2018</v>
      </c>
      <c r="P5" s="15">
        <v>2019</v>
      </c>
      <c r="Q5" s="15">
        <v>2020</v>
      </c>
      <c r="R5" s="15">
        <v>2021</v>
      </c>
    </row>
    <row r="6" spans="1:18" s="4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</row>
    <row r="7" spans="1:18" s="2" customFormat="1" ht="22.5" customHeight="1">
      <c r="A7" s="5" t="s">
        <v>2</v>
      </c>
      <c r="B7" s="6" t="s">
        <v>52</v>
      </c>
      <c r="C7" s="21">
        <f aca="true" t="shared" si="0" ref="C7:R7">C8+C12+C17</f>
        <v>18932486</v>
      </c>
      <c r="D7" s="22">
        <f t="shared" si="0"/>
        <v>21458985.11</v>
      </c>
      <c r="E7" s="23">
        <f t="shared" si="0"/>
        <v>18932486</v>
      </c>
      <c r="F7" s="23">
        <f t="shared" si="0"/>
        <v>17522459</v>
      </c>
      <c r="G7" s="23">
        <f t="shared" si="0"/>
        <v>16436210</v>
      </c>
      <c r="H7" s="22">
        <f t="shared" si="0"/>
        <v>12146478</v>
      </c>
      <c r="I7" s="23">
        <f t="shared" si="0"/>
        <v>11673246</v>
      </c>
      <c r="J7" s="23">
        <f t="shared" si="0"/>
        <v>11200000</v>
      </c>
      <c r="K7" s="23">
        <f t="shared" si="0"/>
        <v>11200000</v>
      </c>
      <c r="L7" s="23">
        <f t="shared" si="0"/>
        <v>11200000</v>
      </c>
      <c r="M7" s="23">
        <f t="shared" si="0"/>
        <v>7200000</v>
      </c>
      <c r="N7" s="23">
        <f t="shared" si="0"/>
        <v>5500000</v>
      </c>
      <c r="O7" s="23">
        <f t="shared" si="0"/>
        <v>5500000</v>
      </c>
      <c r="P7" s="23">
        <f t="shared" si="0"/>
        <v>5500000</v>
      </c>
      <c r="Q7" s="23">
        <f t="shared" si="0"/>
        <v>5500000</v>
      </c>
      <c r="R7" s="23">
        <f t="shared" si="0"/>
        <v>5500000</v>
      </c>
    </row>
    <row r="8" spans="1:18" s="4" customFormat="1" ht="15" customHeight="1">
      <c r="A8" s="7" t="s">
        <v>8</v>
      </c>
      <c r="B8" s="8" t="s">
        <v>46</v>
      </c>
      <c r="C8" s="24">
        <f aca="true" t="shared" si="1" ref="C8:R8">SUM(C9:C11)</f>
        <v>18932486</v>
      </c>
      <c r="D8" s="25">
        <f t="shared" si="1"/>
        <v>18932486</v>
      </c>
      <c r="E8" s="26">
        <f t="shared" si="1"/>
        <v>18932486</v>
      </c>
      <c r="F8" s="26">
        <f t="shared" si="1"/>
        <v>17522459</v>
      </c>
      <c r="G8" s="27">
        <f t="shared" si="1"/>
        <v>16436210</v>
      </c>
      <c r="H8" s="28">
        <f t="shared" si="1"/>
        <v>12146478</v>
      </c>
      <c r="I8" s="27">
        <f t="shared" si="1"/>
        <v>11673246</v>
      </c>
      <c r="J8" s="27">
        <f t="shared" si="1"/>
        <v>11200000</v>
      </c>
      <c r="K8" s="27">
        <f t="shared" si="1"/>
        <v>11200000</v>
      </c>
      <c r="L8" s="27">
        <f t="shared" si="1"/>
        <v>11200000</v>
      </c>
      <c r="M8" s="27">
        <f t="shared" si="1"/>
        <v>7200000</v>
      </c>
      <c r="N8" s="27">
        <f t="shared" si="1"/>
        <v>5500000</v>
      </c>
      <c r="O8" s="27">
        <f t="shared" si="1"/>
        <v>5500000</v>
      </c>
      <c r="P8" s="27">
        <f t="shared" si="1"/>
        <v>5500000</v>
      </c>
      <c r="Q8" s="27">
        <f t="shared" si="1"/>
        <v>5500000</v>
      </c>
      <c r="R8" s="27">
        <f t="shared" si="1"/>
        <v>5500000</v>
      </c>
    </row>
    <row r="9" spans="1:18" s="4" customFormat="1" ht="15" customHeight="1">
      <c r="A9" s="3" t="s">
        <v>29</v>
      </c>
      <c r="B9" s="9" t="s">
        <v>14</v>
      </c>
      <c r="C9" s="29">
        <v>1639818</v>
      </c>
      <c r="D9" s="28">
        <v>1639818</v>
      </c>
      <c r="E9" s="28">
        <v>597138</v>
      </c>
      <c r="F9" s="28">
        <v>40605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</row>
    <row r="10" spans="1:18" s="4" customFormat="1" ht="15" customHeight="1">
      <c r="A10" s="3" t="s">
        <v>30</v>
      </c>
      <c r="B10" s="9" t="s">
        <v>15</v>
      </c>
      <c r="C10" s="29">
        <v>2592668</v>
      </c>
      <c r="D10" s="28">
        <v>2592668</v>
      </c>
      <c r="E10" s="28">
        <v>3635348</v>
      </c>
      <c r="F10" s="28">
        <v>2781854</v>
      </c>
      <c r="G10" s="28">
        <v>1736210</v>
      </c>
      <c r="H10" s="28">
        <v>946478</v>
      </c>
      <c r="I10" s="28">
        <v>473246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</row>
    <row r="11" spans="1:18" s="4" customFormat="1" ht="15" customHeight="1">
      <c r="A11" s="3" t="s">
        <v>31</v>
      </c>
      <c r="B11" s="9" t="s">
        <v>16</v>
      </c>
      <c r="C11" s="29">
        <v>14700000</v>
      </c>
      <c r="D11" s="28">
        <v>14700000</v>
      </c>
      <c r="E11" s="28">
        <v>14700000</v>
      </c>
      <c r="F11" s="28">
        <v>14700000</v>
      </c>
      <c r="G11" s="28">
        <v>14700000</v>
      </c>
      <c r="H11" s="28">
        <v>11200000</v>
      </c>
      <c r="I11" s="27">
        <v>11200000</v>
      </c>
      <c r="J11" s="27">
        <v>11200000</v>
      </c>
      <c r="K11" s="27">
        <v>11200000</v>
      </c>
      <c r="L11" s="27">
        <v>11200000</v>
      </c>
      <c r="M11" s="27">
        <v>7200000</v>
      </c>
      <c r="N11" s="27">
        <v>5500000</v>
      </c>
      <c r="O11" s="27">
        <v>5500000</v>
      </c>
      <c r="P11" s="27">
        <v>5500000</v>
      </c>
      <c r="Q11" s="27">
        <v>5500000</v>
      </c>
      <c r="R11" s="27">
        <v>5500000</v>
      </c>
    </row>
    <row r="12" spans="1:18" s="4" customFormat="1" ht="15" customHeight="1">
      <c r="A12" s="7" t="s">
        <v>9</v>
      </c>
      <c r="B12" s="8" t="s">
        <v>47</v>
      </c>
      <c r="C12" s="25">
        <f aca="true" t="shared" si="2" ref="C12:R12">SUM(C13:C16)</f>
        <v>0</v>
      </c>
      <c r="D12" s="25">
        <f t="shared" si="2"/>
        <v>2526499.11</v>
      </c>
      <c r="E12" s="25">
        <f t="shared" si="2"/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  <c r="I12" s="26">
        <f t="shared" si="2"/>
        <v>0</v>
      </c>
      <c r="J12" s="26">
        <f t="shared" si="2"/>
        <v>0</v>
      </c>
      <c r="K12" s="26">
        <f t="shared" si="2"/>
        <v>0</v>
      </c>
      <c r="L12" s="26">
        <f t="shared" si="2"/>
        <v>0</v>
      </c>
      <c r="M12" s="26">
        <f t="shared" si="2"/>
        <v>0</v>
      </c>
      <c r="N12" s="26">
        <f t="shared" si="2"/>
        <v>0</v>
      </c>
      <c r="O12" s="26">
        <f t="shared" si="2"/>
        <v>0</v>
      </c>
      <c r="P12" s="26">
        <f t="shared" si="2"/>
        <v>0</v>
      </c>
      <c r="Q12" s="26">
        <f t="shared" si="2"/>
        <v>0</v>
      </c>
      <c r="R12" s="26">
        <f t="shared" si="2"/>
        <v>0</v>
      </c>
    </row>
    <row r="13" spans="1:18" s="4" customFormat="1" ht="15" customHeight="1">
      <c r="A13" s="3" t="s">
        <v>32</v>
      </c>
      <c r="B13" s="9" t="s">
        <v>17</v>
      </c>
      <c r="C13" s="28"/>
      <c r="D13" s="28"/>
      <c r="E13" s="28"/>
      <c r="F13" s="28"/>
      <c r="G13" s="28"/>
      <c r="H13" s="28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s="4" customFormat="1" ht="15" customHeight="1">
      <c r="A14" s="3" t="s">
        <v>33</v>
      </c>
      <c r="B14" s="9" t="s">
        <v>18</v>
      </c>
      <c r="C14" s="28"/>
      <c r="D14" s="28">
        <v>2526499.11</v>
      </c>
      <c r="E14" s="28"/>
      <c r="F14" s="28"/>
      <c r="G14" s="28"/>
      <c r="H14" s="28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s="4" customFormat="1" ht="15" customHeight="1">
      <c r="A15" s="3"/>
      <c r="B15" s="19" t="s">
        <v>59</v>
      </c>
      <c r="C15" s="28"/>
      <c r="D15" s="28"/>
      <c r="E15" s="28"/>
      <c r="F15" s="28"/>
      <c r="G15" s="28"/>
      <c r="H15" s="28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s="4" customFormat="1" ht="15" customHeight="1">
      <c r="A16" s="3" t="s">
        <v>34</v>
      </c>
      <c r="B16" s="9" t="s">
        <v>7</v>
      </c>
      <c r="C16" s="28"/>
      <c r="D16" s="28"/>
      <c r="E16" s="28"/>
      <c r="F16" s="28"/>
      <c r="G16" s="28"/>
      <c r="H16" s="28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s="4" customFormat="1" ht="15" customHeight="1">
      <c r="A17" s="7" t="s">
        <v>10</v>
      </c>
      <c r="B17" s="8" t="s">
        <v>19</v>
      </c>
      <c r="C17" s="30">
        <f aca="true" t="shared" si="3" ref="C17:H17">SUM(C18:C19)</f>
        <v>0</v>
      </c>
      <c r="D17" s="30">
        <f t="shared" si="3"/>
        <v>0</v>
      </c>
      <c r="E17" s="30">
        <f t="shared" si="3"/>
        <v>0</v>
      </c>
      <c r="F17" s="30">
        <f t="shared" si="3"/>
        <v>0</v>
      </c>
      <c r="G17" s="30">
        <f t="shared" si="3"/>
        <v>0</v>
      </c>
      <c r="H17" s="30">
        <f t="shared" si="3"/>
        <v>0</v>
      </c>
      <c r="I17" s="31">
        <f>SUM(I18)</f>
        <v>0</v>
      </c>
      <c r="J17" s="31">
        <f aca="true" t="shared" si="4" ref="J17:R17">SUM(J18:J19)</f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31">
        <f t="shared" si="4"/>
        <v>0</v>
      </c>
      <c r="O17" s="31">
        <f t="shared" si="4"/>
        <v>0</v>
      </c>
      <c r="P17" s="31">
        <f t="shared" si="4"/>
        <v>0</v>
      </c>
      <c r="Q17" s="31">
        <f t="shared" si="4"/>
        <v>0</v>
      </c>
      <c r="R17" s="31">
        <f t="shared" si="4"/>
        <v>0</v>
      </c>
    </row>
    <row r="18" spans="1:18" s="4" customFormat="1" ht="15" customHeight="1">
      <c r="A18" s="3" t="s">
        <v>48</v>
      </c>
      <c r="B18" s="10" t="s">
        <v>50</v>
      </c>
      <c r="C18" s="32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s="4" customFormat="1" ht="15" customHeight="1">
      <c r="A19" s="3" t="s">
        <v>49</v>
      </c>
      <c r="B19" s="10" t="s">
        <v>51</v>
      </c>
      <c r="C19" s="32"/>
      <c r="D19" s="32"/>
      <c r="E19" s="32"/>
      <c r="F19" s="32"/>
      <c r="G19" s="32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s="2" customFormat="1" ht="22.5" customHeight="1">
      <c r="A20" s="5">
        <v>2</v>
      </c>
      <c r="B20" s="6" t="s">
        <v>45</v>
      </c>
      <c r="C20" s="22">
        <f aca="true" t="shared" si="5" ref="C20:R20">C21+C25+C26</f>
        <v>0</v>
      </c>
      <c r="D20" s="22">
        <f t="shared" si="5"/>
        <v>2845518</v>
      </c>
      <c r="E20" s="22">
        <f t="shared" si="5"/>
        <v>2473126</v>
      </c>
      <c r="F20" s="22">
        <f t="shared" si="5"/>
        <v>2207015</v>
      </c>
      <c r="G20" s="22">
        <f t="shared" si="5"/>
        <v>5241040</v>
      </c>
      <c r="H20" s="23">
        <f t="shared" si="5"/>
        <v>1202427</v>
      </c>
      <c r="I20" s="23">
        <f t="shared" si="5"/>
        <v>1099317</v>
      </c>
      <c r="J20" s="23">
        <f t="shared" si="5"/>
        <v>603000</v>
      </c>
      <c r="K20" s="23">
        <f t="shared" si="5"/>
        <v>603000</v>
      </c>
      <c r="L20" s="23">
        <f t="shared" si="5"/>
        <v>4585000</v>
      </c>
      <c r="M20" s="23">
        <f t="shared" si="5"/>
        <v>2084000</v>
      </c>
      <c r="N20" s="23">
        <f t="shared" si="5"/>
        <v>303000</v>
      </c>
      <c r="O20" s="23">
        <f t="shared" si="5"/>
        <v>303000</v>
      </c>
      <c r="P20" s="23">
        <f t="shared" si="5"/>
        <v>303000</v>
      </c>
      <c r="Q20" s="23">
        <f t="shared" si="5"/>
        <v>303000</v>
      </c>
      <c r="R20" s="23">
        <f t="shared" si="5"/>
        <v>5600000</v>
      </c>
    </row>
    <row r="21" spans="1:18" s="2" customFormat="1" ht="15" customHeight="1">
      <c r="A21" s="5" t="s">
        <v>11</v>
      </c>
      <c r="B21" s="6" t="s">
        <v>44</v>
      </c>
      <c r="C21" s="22"/>
      <c r="D21" s="22">
        <f aca="true" t="shared" si="6" ref="D21:R21">SUM(D22:D24)</f>
        <v>2129558</v>
      </c>
      <c r="E21" s="22">
        <f t="shared" si="6"/>
        <v>1476227</v>
      </c>
      <c r="F21" s="22">
        <f t="shared" si="6"/>
        <v>1218648</v>
      </c>
      <c r="G21" s="22">
        <f t="shared" si="6"/>
        <v>4422132</v>
      </c>
      <c r="H21" s="22">
        <f t="shared" si="6"/>
        <v>539173</v>
      </c>
      <c r="I21" s="22">
        <f t="shared" si="6"/>
        <v>473246</v>
      </c>
      <c r="J21" s="22">
        <f t="shared" si="6"/>
        <v>0</v>
      </c>
      <c r="K21" s="22">
        <f t="shared" si="6"/>
        <v>0</v>
      </c>
      <c r="L21" s="22">
        <f t="shared" si="6"/>
        <v>4000000</v>
      </c>
      <c r="M21" s="22">
        <f t="shared" si="6"/>
        <v>1700000</v>
      </c>
      <c r="N21" s="22">
        <f t="shared" si="6"/>
        <v>0</v>
      </c>
      <c r="O21" s="22">
        <f t="shared" si="6"/>
        <v>0</v>
      </c>
      <c r="P21" s="22">
        <f t="shared" si="6"/>
        <v>0</v>
      </c>
      <c r="Q21" s="22">
        <f t="shared" si="6"/>
        <v>0</v>
      </c>
      <c r="R21" s="22">
        <f t="shared" si="6"/>
        <v>5500000</v>
      </c>
    </row>
    <row r="22" spans="1:18" s="4" customFormat="1" ht="15" customHeight="1">
      <c r="A22" s="3" t="s">
        <v>26</v>
      </c>
      <c r="B22" s="9" t="s">
        <v>37</v>
      </c>
      <c r="C22" s="28"/>
      <c r="D22" s="28">
        <v>2129558</v>
      </c>
      <c r="E22" s="28">
        <v>1476227</v>
      </c>
      <c r="F22" s="28">
        <v>1218648</v>
      </c>
      <c r="G22" s="28">
        <v>922132</v>
      </c>
      <c r="H22" s="28">
        <v>539173</v>
      </c>
      <c r="I22" s="28">
        <v>473246</v>
      </c>
      <c r="J22" s="28"/>
      <c r="K22" s="28"/>
      <c r="L22" s="28"/>
      <c r="M22" s="28"/>
      <c r="N22" s="28"/>
      <c r="O22" s="28"/>
      <c r="P22" s="28"/>
      <c r="Q22" s="28"/>
      <c r="R22" s="28"/>
    </row>
    <row r="23" spans="1:18" s="4" customFormat="1" ht="15" customHeight="1">
      <c r="A23" s="3" t="s">
        <v>27</v>
      </c>
      <c r="B23" s="9" t="s">
        <v>39</v>
      </c>
      <c r="C23" s="28"/>
      <c r="D23" s="28"/>
      <c r="E23" s="28"/>
      <c r="F23" s="28"/>
      <c r="G23" s="28">
        <v>3500000</v>
      </c>
      <c r="H23" s="28"/>
      <c r="I23" s="28"/>
      <c r="J23" s="28"/>
      <c r="K23" s="28"/>
      <c r="L23" s="28">
        <v>4000000</v>
      </c>
      <c r="M23" s="28">
        <v>1700000</v>
      </c>
      <c r="N23" s="28"/>
      <c r="O23" s="28"/>
      <c r="P23" s="28"/>
      <c r="Q23" s="28"/>
      <c r="R23" s="28">
        <v>5500000</v>
      </c>
    </row>
    <row r="24" spans="1:18" s="4" customFormat="1" ht="15" customHeight="1">
      <c r="A24" s="3" t="s">
        <v>28</v>
      </c>
      <c r="B24" s="9" t="s">
        <v>38</v>
      </c>
      <c r="C24" s="28"/>
      <c r="D24" s="28"/>
      <c r="E24" s="28"/>
      <c r="F24" s="28"/>
      <c r="G24" s="28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s="4" customFormat="1" ht="15" customHeight="1">
      <c r="A25" s="7" t="s">
        <v>12</v>
      </c>
      <c r="B25" s="8" t="s">
        <v>36</v>
      </c>
      <c r="C25" s="28"/>
      <c r="D25" s="28"/>
      <c r="E25" s="28"/>
      <c r="F25" s="28"/>
      <c r="G25" s="28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s="11" customFormat="1" ht="14.25" customHeight="1">
      <c r="A26" s="7" t="s">
        <v>25</v>
      </c>
      <c r="B26" s="8" t="s">
        <v>35</v>
      </c>
      <c r="C26" s="28"/>
      <c r="D26" s="28">
        <v>715960</v>
      </c>
      <c r="E26" s="28">
        <v>996899</v>
      </c>
      <c r="F26" s="28">
        <v>988367</v>
      </c>
      <c r="G26" s="28">
        <v>818908</v>
      </c>
      <c r="H26" s="29">
        <v>663254</v>
      </c>
      <c r="I26" s="29">
        <v>626071</v>
      </c>
      <c r="J26" s="29">
        <v>603000</v>
      </c>
      <c r="K26" s="29">
        <v>603000</v>
      </c>
      <c r="L26" s="29">
        <v>585000</v>
      </c>
      <c r="M26" s="29">
        <v>384000</v>
      </c>
      <c r="N26" s="29">
        <v>303000</v>
      </c>
      <c r="O26" s="29">
        <v>303000</v>
      </c>
      <c r="P26" s="29">
        <v>303000</v>
      </c>
      <c r="Q26" s="29">
        <v>303000</v>
      </c>
      <c r="R26" s="29">
        <v>100000</v>
      </c>
    </row>
    <row r="27" spans="1:19" s="2" customFormat="1" ht="22.5" customHeight="1">
      <c r="A27" s="5" t="s">
        <v>3</v>
      </c>
      <c r="B27" s="6" t="s">
        <v>20</v>
      </c>
      <c r="C27" s="22">
        <v>57619216</v>
      </c>
      <c r="D27" s="22">
        <v>66636365</v>
      </c>
      <c r="E27" s="22">
        <v>67481447</v>
      </c>
      <c r="F27" s="22">
        <v>67852946</v>
      </c>
      <c r="G27" s="22">
        <v>68300945</v>
      </c>
      <c r="H27" s="22">
        <v>69388334</v>
      </c>
      <c r="I27" s="22">
        <v>70476289</v>
      </c>
      <c r="J27" s="22">
        <v>71565895</v>
      </c>
      <c r="K27" s="22">
        <v>72648430</v>
      </c>
      <c r="L27" s="22">
        <v>74350202</v>
      </c>
      <c r="M27" s="22">
        <v>75081453</v>
      </c>
      <c r="N27" s="22">
        <v>76294436</v>
      </c>
      <c r="O27" s="22">
        <v>77443398</v>
      </c>
      <c r="P27" s="22">
        <v>78609593</v>
      </c>
      <c r="Q27" s="22">
        <v>79793282</v>
      </c>
      <c r="R27" s="22">
        <v>80456033</v>
      </c>
      <c r="S27" s="12"/>
    </row>
    <row r="28" spans="1:19" s="13" customFormat="1" ht="22.5" customHeight="1">
      <c r="A28" s="5" t="s">
        <v>1</v>
      </c>
      <c r="B28" s="6" t="s">
        <v>23</v>
      </c>
      <c r="C28" s="22">
        <v>64705277</v>
      </c>
      <c r="D28" s="22">
        <v>69339115</v>
      </c>
      <c r="E28" s="22">
        <v>66005220</v>
      </c>
      <c r="F28" s="22">
        <v>66634298</v>
      </c>
      <c r="G28" s="22">
        <v>67678813</v>
      </c>
      <c r="H28" s="22">
        <v>68849161</v>
      </c>
      <c r="I28" s="22">
        <v>70003043</v>
      </c>
      <c r="J28" s="22">
        <v>71565895</v>
      </c>
      <c r="K28" s="22">
        <v>72648430</v>
      </c>
      <c r="L28" s="22">
        <v>73765202</v>
      </c>
      <c r="M28" s="22">
        <v>73381453</v>
      </c>
      <c r="N28" s="22">
        <v>76294436</v>
      </c>
      <c r="O28" s="22">
        <v>77443398</v>
      </c>
      <c r="P28" s="22">
        <v>78609595</v>
      </c>
      <c r="Q28" s="22">
        <v>79793282</v>
      </c>
      <c r="R28" s="22">
        <v>80456033</v>
      </c>
      <c r="S28" s="12"/>
    </row>
    <row r="29" spans="1:19" s="13" customFormat="1" ht="22.5" customHeight="1">
      <c r="A29" s="5" t="s">
        <v>4</v>
      </c>
      <c r="B29" s="6" t="s">
        <v>24</v>
      </c>
      <c r="C29" s="34">
        <v>-7086061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12"/>
    </row>
    <row r="30" spans="1:18" s="2" customFormat="1" ht="22.5" customHeight="1">
      <c r="A30" s="5" t="s">
        <v>5</v>
      </c>
      <c r="B30" s="6" t="s">
        <v>21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4" customFormat="1" ht="15" customHeight="1">
      <c r="A31" s="7" t="s">
        <v>40</v>
      </c>
      <c r="B31" s="14" t="s">
        <v>53</v>
      </c>
      <c r="C31" s="29">
        <v>32.85</v>
      </c>
      <c r="D31" s="29">
        <v>29</v>
      </c>
      <c r="E31" s="29">
        <v>25.86</v>
      </c>
      <c r="F31" s="29">
        <v>24.02</v>
      </c>
      <c r="G31" s="29">
        <v>17.58</v>
      </c>
      <c r="H31" s="29">
        <v>16.72</v>
      </c>
      <c r="I31" s="29">
        <v>15.89</v>
      </c>
      <c r="J31" s="29">
        <v>15.64</v>
      </c>
      <c r="K31" s="27" t="s">
        <v>60</v>
      </c>
      <c r="L31" s="29">
        <v>9.68</v>
      </c>
      <c r="M31" s="29">
        <v>7.32</v>
      </c>
      <c r="N31" s="29">
        <v>7.2</v>
      </c>
      <c r="O31" s="29">
        <v>7.1</v>
      </c>
      <c r="P31" s="29">
        <v>6.99</v>
      </c>
      <c r="Q31" s="29">
        <v>6.89</v>
      </c>
      <c r="R31" s="29">
        <v>6.83</v>
      </c>
    </row>
    <row r="32" spans="1:18" s="4" customFormat="1" ht="28.5" customHeight="1">
      <c r="A32" s="7" t="s">
        <v>41</v>
      </c>
      <c r="B32" s="14" t="s">
        <v>54</v>
      </c>
      <c r="C32" s="33">
        <v>32.85</v>
      </c>
      <c r="D32" s="33">
        <v>29</v>
      </c>
      <c r="E32" s="33">
        <v>25.86</v>
      </c>
      <c r="F32" s="33">
        <v>24.02</v>
      </c>
      <c r="G32" s="33">
        <v>17.58</v>
      </c>
      <c r="H32" s="33">
        <v>16.72</v>
      </c>
      <c r="I32" s="33">
        <v>15.89</v>
      </c>
      <c r="J32" s="33">
        <v>15.64</v>
      </c>
      <c r="K32" s="36" t="s">
        <v>60</v>
      </c>
      <c r="L32" s="33">
        <v>9.68</v>
      </c>
      <c r="M32" s="33">
        <v>7.32</v>
      </c>
      <c r="N32" s="33">
        <v>7.2</v>
      </c>
      <c r="O32" s="33">
        <v>7.1</v>
      </c>
      <c r="P32" s="33">
        <v>6.99</v>
      </c>
      <c r="Q32" s="33">
        <v>6.89</v>
      </c>
      <c r="R32" s="33">
        <v>6.83</v>
      </c>
    </row>
    <row r="33" spans="1:18" s="4" customFormat="1" ht="15" customHeight="1">
      <c r="A33" s="7" t="s">
        <v>42</v>
      </c>
      <c r="B33" s="14" t="s">
        <v>55</v>
      </c>
      <c r="C33" s="29"/>
      <c r="D33" s="29">
        <v>4.27</v>
      </c>
      <c r="E33" s="29">
        <v>3.66</v>
      </c>
      <c r="F33" s="29">
        <v>3.25</v>
      </c>
      <c r="G33" s="29">
        <v>7.67</v>
      </c>
      <c r="H33" s="29">
        <v>1.73</v>
      </c>
      <c r="I33" s="29">
        <v>1.55</v>
      </c>
      <c r="J33" s="29">
        <v>0.84</v>
      </c>
      <c r="K33" s="29">
        <v>0.83</v>
      </c>
      <c r="L33" s="29">
        <v>6.16</v>
      </c>
      <c r="M33" s="29">
        <v>2.77</v>
      </c>
      <c r="N33" s="29">
        <v>0.39</v>
      </c>
      <c r="O33" s="29">
        <v>0.39</v>
      </c>
      <c r="P33" s="29">
        <v>0.38</v>
      </c>
      <c r="Q33" s="29">
        <v>0.37</v>
      </c>
      <c r="R33" s="29">
        <v>6.96</v>
      </c>
    </row>
    <row r="34" spans="1:18" s="4" customFormat="1" ht="25.5" customHeight="1">
      <c r="A34" s="7" t="s">
        <v>43</v>
      </c>
      <c r="B34" s="14" t="s">
        <v>56</v>
      </c>
      <c r="C34" s="33"/>
      <c r="D34" s="33">
        <v>4.27</v>
      </c>
      <c r="E34" s="33">
        <v>3.66</v>
      </c>
      <c r="F34" s="33">
        <v>3.25</v>
      </c>
      <c r="G34" s="33">
        <v>7.67</v>
      </c>
      <c r="H34" s="33">
        <v>1.73</v>
      </c>
      <c r="I34" s="33">
        <v>1.55</v>
      </c>
      <c r="J34" s="33">
        <v>0.84</v>
      </c>
      <c r="K34" s="33">
        <v>0.83</v>
      </c>
      <c r="L34" s="33">
        <v>6.16</v>
      </c>
      <c r="M34" s="33">
        <v>2.77</v>
      </c>
      <c r="N34" s="33">
        <v>0.39</v>
      </c>
      <c r="O34" s="33">
        <v>0.39</v>
      </c>
      <c r="P34" s="33">
        <v>0.38</v>
      </c>
      <c r="Q34" s="33">
        <v>0.37</v>
      </c>
      <c r="R34" s="33">
        <v>6.96</v>
      </c>
    </row>
    <row r="40" spans="13:16" ht="11.25">
      <c r="M40" s="1" t="s">
        <v>58</v>
      </c>
      <c r="N40" s="20"/>
      <c r="O40" s="20"/>
      <c r="P40" s="20"/>
    </row>
  </sheetData>
  <mergeCells count="2">
    <mergeCell ref="N40:P40"/>
    <mergeCell ref="A1:R3"/>
  </mergeCells>
  <printOptions horizontalCentered="1" verticalCentered="1"/>
  <pageMargins left="0.1968503937007874" right="0.1968503937007874" top="0.1968503937007874" bottom="0.15748031496062992" header="0.5118110236220472" footer="0.31496062992125984"/>
  <pageSetup fitToHeight="1" fitToWidth="1" horizontalDpi="600" verticalDpi="600" orientation="landscape" paperSize="9" scale="58" r:id="rId1"/>
  <headerFooter alignWithMargins="0">
    <oddHeader>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2007-07-06T05:41:41Z</cp:lastPrinted>
  <dcterms:created xsi:type="dcterms:W3CDTF">1998-12-09T13:02:10Z</dcterms:created>
  <dcterms:modified xsi:type="dcterms:W3CDTF">2007-07-06T05:43:00Z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