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<sst xmlns="http://schemas.openxmlformats.org/spreadsheetml/2006/main" count="732" uniqueCount="187">
  <si>
    <t>Dział</t>
  </si>
  <si>
    <t>Rozdział</t>
  </si>
  <si>
    <t>Treść</t>
  </si>
  <si>
    <t>Plan</t>
  </si>
  <si>
    <t>Wykonanie</t>
  </si>
  <si>
    <t>%</t>
  </si>
  <si>
    <t>010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</si>
  <si>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</si>
  <si>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</si>
  <si>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</si>
  <si>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</si>
  <si>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</si>
  <si>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</si>
  <si>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</si>
  <si>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EDUKACYJNA OPIEKA WYCHOWAWCZA</t>
  </si>
  <si>
    <t>Przedszkola</t>
  </si>
  <si>
    <t>GOSPODARKA KOMUNALNA I OCHRONA ŚRODOWISKA</t>
  </si>
  <si>
    <t>Gospodarka ściekowa i ochrona wód</t>
  </si>
  <si>
    <t>KULTURA FIZYCZNA I SPORT</t>
  </si>
  <si>
    <t>Instytucje kultury fizycznej</t>
  </si>
  <si>
    <t>WYDATKI</t>
  </si>
  <si>
    <t>Zwalczanie chorób zakaźnych zwierząt oraz badania monitoringowe pozostałości chemicznychi biologicznych w tkankach zwierząt i produktach pochodzenia zwierzęcego.</t>
  </si>
  <si>
    <t>Izby rolnicze</t>
  </si>
  <si>
    <t>Drogi publiczne powiatowe</t>
  </si>
  <si>
    <t>Towarzystwa Budownictwa Społecznego</t>
  </si>
  <si>
    <t>DZIAŁALNOŚĆ USŁUGOWA</t>
  </si>
  <si>
    <t>Opracowania geodezyjne i kartograficzne</t>
  </si>
  <si>
    <t>Urzędy wojewódzkie</t>
  </si>
  <si>
    <t>URZĘDY NACZELNYCH ORGANÓW WŁADZY PAŃSTWOWEJ , KONTROLI I OCHRONY PRAWA ORAZ SĄDOWNICTWA</t>
  </si>
  <si>
    <t>BEZPIECZEŃSTWO PUBLICZNE I OCHRONA PRZECIWPOŻAROWA</t>
  </si>
  <si>
    <t>Obrona cywilna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</si>
  <si>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</si>
  <si>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</si>
  <si>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</si>
  <si>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</si>
  <si>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</si>
  <si>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</si>
  <si>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</si>
  <si>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Gimnazja</t>
  </si>
  <si>
    <t>SZKOLNICTWO WYŻSZE</t>
  </si>
  <si>
    <t>OCHRONA ZDROWIA</t>
  </si>
  <si>
    <t>Przeciwdziałanie alkoholizmowi</t>
  </si>
  <si>
    <t>Ośrodki pomocy społecznej</t>
  </si>
  <si>
    <t>Świetlice szkolne</t>
  </si>
  <si>
    <t>Pomoc materialna dla uczniów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</si>
  <si>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</si>
  <si>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</si>
  <si>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</si>
  <si>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</si>
  <si>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</si>
  <si>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Pozostałe instytucje kultury</t>
  </si>
  <si>
    <t>Biblioteki</t>
  </si>
  <si>
    <t>Muzea</t>
  </si>
  <si>
    <t>WYDATKI OGÓŁEM</t>
  </si>
  <si>
    <t>01022</t>
  </si>
  <si>
    <t>01030</t>
  </si>
  <si>
    <t>Zespoły ekonomiczno-administracyjne szkół</t>
  </si>
  <si>
    <t>Państwowy Fundusz Rehabilitacji Osób Niepełnosprawnych</t>
  </si>
  <si>
    <t>Obiekty sportowe</t>
  </si>
  <si>
    <t>Dokształcanie i doskonalenie nauczycieli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</si>
  <si>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</si>
  <si>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</si>
  <si>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</si>
  <si>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</si>
  <si>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TURYSTYKA</t>
  </si>
  <si>
    <t>Zadania w zakresie upowszechniania turystyki</t>
  </si>
  <si>
    <t>Oddziały przedszkolne w szkołach podstawowych</t>
  </si>
  <si>
    <t>Usługi opiekuńcze i specjalistyczne usługi opiekuńcze</t>
  </si>
  <si>
    <t>Dowożenie uczniów do szkół</t>
  </si>
  <si>
    <t>POMOC SPOŁECZNA</t>
  </si>
  <si>
    <t>01095</t>
  </si>
  <si>
    <t>75404</t>
  </si>
  <si>
    <t>Komendy wojewódzkie Policji</t>
  </si>
  <si>
    <t>Zwalczanie narkomanii</t>
  </si>
  <si>
    <t>Domy pomocy społecznej</t>
  </si>
  <si>
    <t>Kolonie i obozy oraz inne formy wypoczynku dzieci i młodzieży szkolnej, a także szkolenia młodzieży</t>
  </si>
  <si>
    <t>Rady gmin (miast i miast na prawach powiatu)</t>
  </si>
  <si>
    <t>Urzędy gmin (miast i miast na prawach powiatu)</t>
  </si>
  <si>
    <t>Urzędy naczelnych organów władzy państwowej, kontroli i ochrony prawa.</t>
  </si>
  <si>
    <t>HANDEL</t>
  </si>
  <si>
    <t>50095</t>
  </si>
  <si>
    <t>Szpitale ogólne</t>
  </si>
  <si>
    <t>Placówki opiekuńczo-wychowawcze</t>
  </si>
  <si>
    <t>Zadania w zakresie kultury fizycznej i sportu</t>
  </si>
  <si>
    <t>Wybory do Sejmu i Senatu</t>
  </si>
  <si>
    <t>PAŃSTWOWY FUNDUSZ REHABILITACJI OSÓB NIEPEŁNOSPRAWNYCH</t>
  </si>
  <si>
    <t>§</t>
  </si>
  <si>
    <t>4300</t>
  </si>
  <si>
    <t>zakup usług pozostałych</t>
  </si>
  <si>
    <t>2850</t>
  </si>
  <si>
    <t>wpłaty gmin na rzecz izb rolniczych w wysokości 2% uzyskanych wpływów z podatku rolnego</t>
  </si>
  <si>
    <t>4210</t>
  </si>
  <si>
    <t>zakup materiałów i wyposażenia</t>
  </si>
  <si>
    <t>4430</t>
  </si>
  <si>
    <t>różne opłaty i składki</t>
  </si>
  <si>
    <t>4100</t>
  </si>
  <si>
    <t>wynagrodzenia agencyjno-prowizyjne</t>
  </si>
  <si>
    <t>4270</t>
  </si>
  <si>
    <t>zakup usług remontowych</t>
  </si>
  <si>
    <t>6300</t>
  </si>
  <si>
    <t>dotacja celowa na pomoc finansową udzielaną między jednostkami samorządu terytorialnego na dofinansowanie własnych zadań inwestycyjnych i zakupów inwestycyjnych</t>
  </si>
  <si>
    <t>6050</t>
  </si>
  <si>
    <t>wydatki inwestycyjne jednostek budżetowych</t>
  </si>
  <si>
    <t>6058</t>
  </si>
  <si>
    <t>6059</t>
  </si>
  <si>
    <t>6210</t>
  </si>
  <si>
    <t>dotacje celowe z budżetu na finansowanie lub dofinansowanie kosztów realizacji inwestycji i zakupów inwestycyjnych zakładów budżetowych</t>
  </si>
  <si>
    <t>6010</t>
  </si>
  <si>
    <t>wydatki na zakup i objęcie akcji, wniesienie wkładów do spółek prawa handlowego oraz na uzupełnienie funduszy statutowych banków państwowych i innych instytucji finansowych</t>
  </si>
  <si>
    <t>4170</t>
  </si>
  <si>
    <t>wynagrodzenia bezosobowe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</si>
  <si>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</si>
  <si>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</si>
  <si>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</si>
  <si>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</si>
  <si>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</si>
  <si>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</si>
  <si>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</si>
  <si>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</si>
  <si>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</si>
  <si>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</si>
  <si>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3030</t>
  </si>
  <si>
    <t>różne wydatki na rzecz osób fizycznych</t>
  </si>
  <si>
    <t>4410</t>
  </si>
  <si>
    <t>podróże służbowe krajowe</t>
  </si>
  <si>
    <t>4420</t>
  </si>
  <si>
    <t>podróże służbowe zagraniczne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</si>
  <si>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</si>
  <si>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</si>
  <si>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</si>
  <si>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</si>
  <si>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</si>
  <si>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</si>
  <si>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</si>
  <si>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</si>
  <si>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</si>
  <si>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</si>
  <si>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</si>
  <si>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</si>
  <si>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</si>
  <si>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 w tym programów i licencji</t>
  </si>
  <si>
    <t>6060</t>
  </si>
  <si>
    <t>wydatki na zakupy inwestycyjne jednostek budżetowych</t>
  </si>
  <si>
    <t>6170</t>
  </si>
  <si>
    <t>wpłaty jednostek na fundusz celowy na finansowanie lub dofinansowanie zadań inwestycyjnych</t>
  </si>
  <si>
    <t>Komendy Powiatowe Państwowej Straży Pożarnej</t>
  </si>
  <si>
    <t>8070</t>
  </si>
  <si>
    <t>odsetki i dyskonto od krajowych skarbowych papierów wartościowych oraz od krajowych kredytów i pożyczek</t>
  </si>
  <si>
    <t>4810</t>
  </si>
  <si>
    <t>rezerwy</t>
  </si>
  <si>
    <t>2540</t>
  </si>
  <si>
    <t>dotacja podmiotowa z budżetu dla niepublicznej jednostki systemu oświaty</t>
  </si>
  <si>
    <t>3020</t>
  </si>
  <si>
    <t>wydatki osobowe niezaliczane do wynagrodzeń</t>
  </si>
  <si>
    <t>4240</t>
  </si>
  <si>
    <t>zakup pomocy naukowych,dydaktycznych i książek</t>
  </si>
  <si>
    <t>4280</t>
  </si>
  <si>
    <t>zakup usług zdrowotnych</t>
  </si>
  <si>
    <t>4400</t>
  </si>
  <si>
    <t>opłaty czynszowe za pomieszczenia biurowe</t>
  </si>
  <si>
    <t>4308</t>
  </si>
  <si>
    <t>4309</t>
  </si>
  <si>
    <t>2520</t>
  </si>
  <si>
    <t>dotacja podmiotowa z budżetu dla uczelni publicznej</t>
  </si>
  <si>
    <t>4390</t>
  </si>
  <si>
    <t>zakup usług obejmujących wykonanie ekspertyz,analiz i opinii</t>
  </si>
  <si>
    <t>2820</t>
  </si>
  <si>
    <t>dotacja celowa z budżetu na finansowanie lub dofinansowanie zadań zleconych do realizacji stowarzyszeniom</t>
  </si>
  <si>
    <t>4330</t>
  </si>
  <si>
    <t xml:space="preserve">zakup usług przez jednostki samorządu terytorialnego od innych jednostek samorządu terytorialnego </t>
  </si>
  <si>
    <t>3110</t>
  </si>
  <si>
    <t>świadczenia społeczne</t>
  </si>
  <si>
    <t>4130</t>
  </si>
  <si>
    <t>wpłaty na Państwowy Fundusz Rehabilitacji Osób Niepełnosprawnych</t>
  </si>
  <si>
    <t>2830</t>
  </si>
  <si>
    <t>dotacja celowa z budżetu na finansowanie lub dofinansowanie zadań zleconych do realizacji pozostałym jednostkom niezaliczanym do sektora finansów publicznych</t>
  </si>
  <si>
    <t>3240</t>
  </si>
  <si>
    <t>stypendia dla uczniów</t>
  </si>
  <si>
    <t>2480</t>
  </si>
  <si>
    <t>dotacja podmiotowa z budżetu dla samorządowej instytucji kultury</t>
  </si>
  <si>
    <t>2320</t>
  </si>
  <si>
    <t>dotacje celowe przekazane dla powiatu na zadania bieżące realizowane na podstawie porozumień (umów) między jednostkami samorządu terytorialnego</t>
  </si>
  <si>
    <t>2710</t>
  </si>
  <si>
    <t>dotacja celowa na pomoc finansową udzielaną między jednostkami samorządu terytorialnego na dofinansowanie własnych zadań bieżących</t>
  </si>
  <si>
    <t>4140</t>
  </si>
  <si>
    <t>4530</t>
  </si>
  <si>
    <t>podatek od towarów i usług (VAT)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</si>
</sst>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0" fillId="0" borderId="5" xfId="0" applyNumberFormat="1" applyBorder="1" applyAlignment="1">
      <alignment vertical="center"/>
    </xf>
    <xf numFmtId="49" fontId="3" fillId="0" borderId="8" xfId="0" applyNumberFormat="1" applyFon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164" fontId="3" fillId="0" borderId="5" xfId="17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" fontId="3" fillId="0" borderId="4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5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 vertical="top"/>
    </xf>
    <xf numFmtId="49" fontId="0" fillId="0" borderId="5" xfId="0" applyNumberFormat="1" applyBorder="1" applyAlignment="1">
      <alignment horizontal="right"/>
    </xf>
    <xf numFmtId="4" fontId="3" fillId="0" borderId="8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right" vertical="top"/>
    </xf>
    <xf numFmtId="4" fontId="0" fillId="0" borderId="4" xfId="0" applyNumberFormat="1" applyFont="1" applyBorder="1" applyAlignment="1">
      <alignment vertical="center"/>
    </xf>
    <xf numFmtId="10" fontId="3" fillId="0" borderId="4" xfId="17" applyNumberFormat="1" applyFont="1" applyBorder="1" applyAlignment="1">
      <alignment vertical="center"/>
    </xf>
    <xf numFmtId="10" fontId="0" fillId="0" borderId="4" xfId="17" applyNumberFormat="1" applyFont="1" applyBorder="1" applyAlignment="1">
      <alignment/>
    </xf>
    <xf numFmtId="10" fontId="0" fillId="0" borderId="5" xfId="0" applyNumberFormat="1" applyBorder="1" applyAlignment="1">
      <alignment/>
    </xf>
    <xf numFmtId="10" fontId="3" fillId="0" borderId="4" xfId="17" applyNumberFormat="1" applyFont="1" applyBorder="1" applyAlignment="1">
      <alignment/>
    </xf>
    <xf numFmtId="10" fontId="0" fillId="0" borderId="4" xfId="17" applyNumberFormat="1" applyFont="1" applyBorder="1" applyAlignment="1">
      <alignment/>
    </xf>
    <xf numFmtId="10" fontId="3" fillId="0" borderId="4" xfId="17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7" xfId="0" applyFont="1" applyBorder="1" applyAlignment="1">
      <alignment wrapText="1"/>
    </xf>
    <xf numFmtId="0" fontId="0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49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4" xfId="0" applyFont="1" applyBorder="1" applyAlignment="1">
      <alignment vertical="top"/>
    </xf>
    <xf numFmtId="49" fontId="4" fillId="0" borderId="4" xfId="0" applyNumberFormat="1" applyFont="1" applyBorder="1" applyAlignment="1">
      <alignment horizontal="right" vertical="top"/>
    </xf>
    <xf numFmtId="10" fontId="4" fillId="0" borderId="4" xfId="17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top"/>
    </xf>
    <xf numFmtId="49" fontId="4" fillId="0" borderId="5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49" fontId="4" fillId="0" borderId="4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4" xfId="0" applyNumberForma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9" fontId="0" fillId="0" borderId="5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4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4" fontId="0" fillId="0" borderId="4" xfId="0" applyNumberFormat="1" applyFont="1" applyBorder="1" applyAlignment="1">
      <alignment vertical="top"/>
    </xf>
    <xf numFmtId="10" fontId="0" fillId="0" borderId="4" xfId="17" applyNumberFormat="1" applyFont="1" applyBorder="1" applyAlignment="1">
      <alignment vertical="top"/>
    </xf>
    <xf numFmtId="49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/>
    </xf>
    <xf numFmtId="10" fontId="4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4" fontId="0" fillId="0" borderId="4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 horizontal="left"/>
    </xf>
    <xf numFmtId="4" fontId="0" fillId="0" borderId="5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49" fontId="0" fillId="0" borderId="4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4" fontId="0" fillId="0" borderId="4" xfId="0" applyNumberFormat="1" applyFont="1" applyBorder="1" applyAlignment="1">
      <alignment vertical="top"/>
    </xf>
    <xf numFmtId="10" fontId="0" fillId="0" borderId="4" xfId="17" applyNumberFormat="1" applyFont="1" applyBorder="1" applyAlignment="1">
      <alignment vertical="top"/>
    </xf>
    <xf numFmtId="0" fontId="4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left" vertical="top"/>
    </xf>
    <xf numFmtId="10" fontId="0" fillId="0" borderId="5" xfId="17" applyNumberFormat="1" applyFont="1" applyBorder="1" applyAlignment="1">
      <alignment/>
    </xf>
    <xf numFmtId="10" fontId="0" fillId="0" borderId="5" xfId="17" applyNumberFormat="1" applyFont="1" applyBorder="1" applyAlignment="1">
      <alignment vertical="top"/>
    </xf>
    <xf numFmtId="4" fontId="0" fillId="0" borderId="5" xfId="0" applyNumberFormat="1" applyFont="1" applyBorder="1" applyAlignment="1">
      <alignment vertical="top"/>
    </xf>
    <xf numFmtId="4" fontId="0" fillId="0" borderId="5" xfId="0" applyNumberFormat="1" applyFont="1" applyBorder="1" applyAlignment="1">
      <alignment/>
    </xf>
    <xf numFmtId="0" fontId="4" fillId="0" borderId="4" xfId="0" applyFont="1" applyBorder="1" applyAlignment="1">
      <alignment vertical="top" wrapText="1"/>
    </xf>
    <xf numFmtId="4" fontId="4" fillId="0" borderId="4" xfId="0" applyNumberFormat="1" applyFont="1" applyBorder="1" applyAlignment="1">
      <alignment vertical="top"/>
    </xf>
    <xf numFmtId="10" fontId="4" fillId="0" borderId="4" xfId="17" applyNumberFormat="1" applyFont="1" applyBorder="1" applyAlignment="1">
      <alignment vertical="top"/>
    </xf>
    <xf numFmtId="4" fontId="0" fillId="0" borderId="5" xfId="0" applyNumberFormat="1" applyFont="1" applyBorder="1" applyAlignment="1">
      <alignment vertical="top"/>
    </xf>
    <xf numFmtId="10" fontId="0" fillId="0" borderId="5" xfId="17" applyNumberFormat="1" applyFont="1" applyBorder="1" applyAlignment="1">
      <alignment vertical="top"/>
    </xf>
    <xf numFmtId="4" fontId="3" fillId="0" borderId="7" xfId="0" applyNumberFormat="1" applyFont="1" applyBorder="1" applyAlignment="1">
      <alignment vertical="top"/>
    </xf>
    <xf numFmtId="4" fontId="0" fillId="0" borderId="5" xfId="0" applyNumberFormat="1" applyBorder="1" applyAlignment="1">
      <alignment vertical="top"/>
    </xf>
    <xf numFmtId="10" fontId="3" fillId="0" borderId="7" xfId="17" applyNumberFormat="1" applyFont="1" applyBorder="1" applyAlignment="1">
      <alignment vertical="top"/>
    </xf>
    <xf numFmtId="4" fontId="0" fillId="0" borderId="12" xfId="0" applyNumberFormat="1" applyFont="1" applyBorder="1" applyAlignment="1">
      <alignment vertical="top"/>
    </xf>
    <xf numFmtId="10" fontId="3" fillId="0" borderId="13" xfId="17" applyNumberFormat="1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4" fontId="0" fillId="0" borderId="15" xfId="0" applyNumberFormat="1" applyFont="1" applyBorder="1" applyAlignment="1">
      <alignment vertical="top"/>
    </xf>
    <xf numFmtId="10" fontId="0" fillId="0" borderId="5" xfId="0" applyNumberFormat="1" applyBorder="1" applyAlignment="1">
      <alignment vertical="top"/>
    </xf>
    <xf numFmtId="4" fontId="3" fillId="0" borderId="4" xfId="0" applyNumberFormat="1" applyFont="1" applyBorder="1" applyAlignment="1">
      <alignment vertical="top" wrapText="1"/>
    </xf>
    <xf numFmtId="10" fontId="4" fillId="0" borderId="4" xfId="0" applyNumberFormat="1" applyFont="1" applyBorder="1" applyAlignment="1">
      <alignment vertical="top"/>
    </xf>
    <xf numFmtId="10" fontId="0" fillId="0" borderId="4" xfId="0" applyNumberFormat="1" applyFont="1" applyBorder="1" applyAlignment="1">
      <alignment vertical="top"/>
    </xf>
    <xf numFmtId="10" fontId="0" fillId="0" borderId="5" xfId="0" applyNumberFormat="1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/>
    </xf>
    <xf numFmtId="4" fontId="4" fillId="0" borderId="15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4" fontId="0" fillId="0" borderId="15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4" fontId="4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/>
    </xf>
    <xf numFmtId="4" fontId="0" fillId="0" borderId="4" xfId="0" applyNumberFormat="1" applyFont="1" applyBorder="1" applyAlignment="1">
      <alignment vertical="top" wrapText="1"/>
    </xf>
    <xf numFmtId="10" fontId="0" fillId="0" borderId="4" xfId="17" applyNumberFormat="1" applyFont="1" applyBorder="1" applyAlignment="1">
      <alignment vertical="top" wrapText="1"/>
    </xf>
    <xf numFmtId="10" fontId="4" fillId="0" borderId="5" xfId="17" applyNumberFormat="1" applyFont="1" applyBorder="1" applyAlignment="1">
      <alignment vertical="top"/>
    </xf>
    <xf numFmtId="4" fontId="0" fillId="0" borderId="5" xfId="0" applyNumberFormat="1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4" fontId="3" fillId="0" borderId="9" xfId="0" applyNumberFormat="1" applyFont="1" applyBorder="1" applyAlignment="1">
      <alignment vertical="center"/>
    </xf>
    <xf numFmtId="10" fontId="3" fillId="0" borderId="9" xfId="17" applyNumberFormat="1" applyFont="1" applyBorder="1" applyAlignment="1">
      <alignment vertical="center"/>
    </xf>
    <xf numFmtId="49" fontId="0" fillId="0" borderId="8" xfId="0" applyNumberFormat="1" applyBorder="1" applyAlignment="1">
      <alignment horizontal="left" vertical="top"/>
    </xf>
    <xf numFmtId="49" fontId="0" fillId="0" borderId="12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/>
    </xf>
    <xf numFmtId="49" fontId="4" fillId="0" borderId="5" xfId="0" applyNumberFormat="1" applyFont="1" applyBorder="1" applyAlignment="1">
      <alignment horizontal="left" vertical="top"/>
    </xf>
    <xf numFmtId="0" fontId="0" fillId="0" borderId="7" xfId="0" applyFont="1" applyBorder="1" applyAlignment="1">
      <alignment vertical="top"/>
    </xf>
    <xf numFmtId="49" fontId="0" fillId="0" borderId="7" xfId="0" applyNumberFormat="1" applyFont="1" applyBorder="1" applyAlignment="1">
      <alignment horizontal="left" vertical="top"/>
    </xf>
    <xf numFmtId="0" fontId="0" fillId="0" borderId="7" xfId="0" applyFont="1" applyBorder="1" applyAlignment="1">
      <alignment vertical="top" wrapText="1"/>
    </xf>
    <xf numFmtId="4" fontId="0" fillId="0" borderId="7" xfId="0" applyNumberFormat="1" applyFont="1" applyBorder="1" applyAlignment="1">
      <alignment vertical="top"/>
    </xf>
    <xf numFmtId="10" fontId="0" fillId="0" borderId="7" xfId="17" applyNumberFormat="1" applyFont="1" applyBorder="1" applyAlignment="1">
      <alignment vertical="top"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434"/>
  <sheetViews>
    <sheetView tabSelected="1" workbookViewId="0" topLeftCell="A397">
      <selection activeCell="B3" sqref="B3"/>
    </sheetView>
  </sheetViews>
  <sheetFormatPr defaultColWidth="9.00390625" defaultRowHeight="12.75"/>
  <cols>
    <col min="1" max="1" width="4.25390625" style="0" customWidth="1"/>
    <col min="2" max="2" width="6.25390625" style="0" customWidth="1"/>
    <col min="3" max="3" width="5.25390625" style="0" customWidth="1"/>
    <col min="4" max="4" width="30.75390625" style="0" customWidth="1"/>
    <col min="5" max="5" width="12.875" style="0" customWidth="1"/>
    <col min="6" max="6" width="13.25390625" style="0" customWidth="1"/>
    <col min="7" max="7" width="11.375" style="0" customWidth="1"/>
    <col min="9" max="9" width="8.625" style="0" customWidth="1"/>
  </cols>
  <sheetData>
    <row r="2" spans="1:3" ht="15.75">
      <c r="A2" s="1" t="s">
        <v>20</v>
      </c>
      <c r="B2" s="1"/>
      <c r="C2" s="1"/>
    </row>
    <row r="3" ht="13.5" thickBot="1"/>
    <row r="4" spans="1:7" ht="14.25" thickBot="1" thickTop="1">
      <c r="A4" s="7" t="s">
        <v>0</v>
      </c>
      <c r="B4" s="2" t="s">
        <v>1</v>
      </c>
      <c r="C4" s="50" t="s">
        <v>86</v>
      </c>
      <c r="D4" s="3" t="s">
        <v>2</v>
      </c>
      <c r="E4" s="3" t="s">
        <v>3</v>
      </c>
      <c r="F4" s="3" t="s">
        <v>4</v>
      </c>
      <c r="G4" s="4" t="s">
        <v>5</v>
      </c>
    </row>
    <row r="5" spans="1:7" ht="15.75" customHeight="1" thickTop="1">
      <c r="A5" s="10" t="s">
        <v>6</v>
      </c>
      <c r="B5" s="11"/>
      <c r="C5" s="145"/>
      <c r="D5" s="121" t="s">
        <v>7</v>
      </c>
      <c r="E5" s="34">
        <f>E6+E8+E10</f>
        <v>19995</v>
      </c>
      <c r="F5" s="34">
        <f>F6+F8+F10</f>
        <v>15826.470000000001</v>
      </c>
      <c r="G5" s="37">
        <f aca="true" t="shared" si="0" ref="G5:G117">F5/E5</f>
        <v>0.7915213803450863</v>
      </c>
    </row>
    <row r="6" spans="1:7" ht="62.25" customHeight="1">
      <c r="A6" s="51"/>
      <c r="B6" s="52" t="s">
        <v>54</v>
      </c>
      <c r="C6" s="60"/>
      <c r="D6" s="99" t="s">
        <v>21</v>
      </c>
      <c r="E6" s="100">
        <v>9000</v>
      </c>
      <c r="F6" s="100">
        <v>8635.1</v>
      </c>
      <c r="G6" s="101">
        <f t="shared" si="0"/>
        <v>0.9594555555555556</v>
      </c>
    </row>
    <row r="7" spans="1:7" ht="11.25" customHeight="1">
      <c r="A7" s="51"/>
      <c r="B7" s="52"/>
      <c r="C7" s="61" t="s">
        <v>87</v>
      </c>
      <c r="D7" s="116" t="s">
        <v>88</v>
      </c>
      <c r="E7" s="31">
        <v>9000</v>
      </c>
      <c r="F7" s="31">
        <v>8635.1</v>
      </c>
      <c r="G7" s="41">
        <f>F7/E7</f>
        <v>0.9594555555555556</v>
      </c>
    </row>
    <row r="8" spans="1:7" ht="11.25" customHeight="1">
      <c r="A8" s="51"/>
      <c r="B8" s="52" t="s">
        <v>55</v>
      </c>
      <c r="C8" s="60"/>
      <c r="D8" s="51" t="s">
        <v>22</v>
      </c>
      <c r="E8" s="55">
        <v>2605</v>
      </c>
      <c r="F8" s="55">
        <v>1706</v>
      </c>
      <c r="G8" s="53">
        <f t="shared" si="0"/>
        <v>0.65489443378119</v>
      </c>
    </row>
    <row r="9" spans="1:7" ht="36.75" customHeight="1">
      <c r="A9" s="73"/>
      <c r="B9" s="58"/>
      <c r="C9" s="61" t="s">
        <v>89</v>
      </c>
      <c r="D9" s="116" t="s">
        <v>90</v>
      </c>
      <c r="E9" s="74">
        <v>2605</v>
      </c>
      <c r="F9" s="74">
        <v>1706</v>
      </c>
      <c r="G9" s="75">
        <f>F9/E9</f>
        <v>0.65489443378119</v>
      </c>
    </row>
    <row r="10" spans="1:7" ht="12.75" customHeight="1">
      <c r="A10" s="51"/>
      <c r="B10" s="76" t="s">
        <v>70</v>
      </c>
      <c r="C10" s="77"/>
      <c r="D10" s="51" t="s">
        <v>8</v>
      </c>
      <c r="E10" s="78">
        <v>8390</v>
      </c>
      <c r="F10" s="78">
        <v>5485.37</v>
      </c>
      <c r="G10" s="79">
        <f t="shared" si="0"/>
        <v>0.6537985697258641</v>
      </c>
    </row>
    <row r="11" spans="1:7" ht="12.75" customHeight="1">
      <c r="A11" s="51"/>
      <c r="B11" s="76"/>
      <c r="C11" s="80" t="s">
        <v>91</v>
      </c>
      <c r="D11" s="73" t="s">
        <v>92</v>
      </c>
      <c r="E11" s="81">
        <v>107.56</v>
      </c>
      <c r="F11" s="81">
        <v>107.09</v>
      </c>
      <c r="G11" s="82">
        <f>F11/E11</f>
        <v>0.9956303458534771</v>
      </c>
    </row>
    <row r="12" spans="1:7" ht="12.75" customHeight="1" thickBot="1">
      <c r="A12" s="56"/>
      <c r="B12" s="57"/>
      <c r="C12" s="83" t="s">
        <v>93</v>
      </c>
      <c r="D12" s="122" t="s">
        <v>94</v>
      </c>
      <c r="E12" s="84">
        <v>8282.44</v>
      </c>
      <c r="F12" s="84">
        <v>5378.28</v>
      </c>
      <c r="G12" s="85">
        <f>F12/E12</f>
        <v>0.6493593675293753</v>
      </c>
    </row>
    <row r="13" spans="1:7" ht="11.25" customHeight="1">
      <c r="A13" s="46">
        <v>500</v>
      </c>
      <c r="B13" s="47"/>
      <c r="C13" s="62"/>
      <c r="D13" s="46" t="s">
        <v>79</v>
      </c>
      <c r="E13" s="48">
        <f>E14</f>
        <v>5500</v>
      </c>
      <c r="F13" s="48">
        <f>F14</f>
        <v>5060.32</v>
      </c>
      <c r="G13" s="49">
        <f t="shared" si="0"/>
        <v>0.9200581818181818</v>
      </c>
    </row>
    <row r="14" spans="1:7" ht="11.25" customHeight="1">
      <c r="A14" s="12"/>
      <c r="B14" s="76" t="s">
        <v>80</v>
      </c>
      <c r="C14" s="77"/>
      <c r="D14" s="51" t="s">
        <v>8</v>
      </c>
      <c r="E14" s="78">
        <v>5500</v>
      </c>
      <c r="F14" s="78">
        <v>5060.32</v>
      </c>
      <c r="G14" s="79">
        <f t="shared" si="0"/>
        <v>0.9200581818181818</v>
      </c>
    </row>
    <row r="15" spans="1:7" ht="12.75">
      <c r="A15" s="12"/>
      <c r="B15" s="86"/>
      <c r="C15" s="87" t="s">
        <v>95</v>
      </c>
      <c r="D15" s="12" t="s">
        <v>96</v>
      </c>
      <c r="E15" s="89">
        <v>2000</v>
      </c>
      <c r="F15" s="89">
        <v>1854.42</v>
      </c>
      <c r="G15" s="90">
        <f>F15/E15</f>
        <v>0.9272100000000001</v>
      </c>
    </row>
    <row r="16" spans="1:7" ht="13.5" thickBot="1">
      <c r="A16" s="13"/>
      <c r="B16" s="33"/>
      <c r="C16" s="63" t="s">
        <v>87</v>
      </c>
      <c r="D16" s="123" t="s">
        <v>88</v>
      </c>
      <c r="E16" s="30">
        <v>3500</v>
      </c>
      <c r="F16" s="30">
        <v>3205.9</v>
      </c>
      <c r="G16" s="39">
        <f>F16/E16</f>
        <v>0.9159714285714285</v>
      </c>
    </row>
    <row r="17" spans="1:7" ht="12" customHeight="1">
      <c r="A17" s="14">
        <v>600</v>
      </c>
      <c r="B17" s="12"/>
      <c r="C17" s="64"/>
      <c r="D17" s="14" t="s">
        <v>9</v>
      </c>
      <c r="E17" s="28">
        <f>E18+E22</f>
        <v>11433559.63</v>
      </c>
      <c r="F17" s="28">
        <f>F18+F22</f>
        <v>11316765.01</v>
      </c>
      <c r="G17" s="40">
        <f t="shared" si="0"/>
        <v>0.9897849292976486</v>
      </c>
    </row>
    <row r="18" spans="1:7" ht="11.25" customHeight="1">
      <c r="A18" s="14"/>
      <c r="B18" s="51">
        <v>60014</v>
      </c>
      <c r="C18" s="60"/>
      <c r="D18" s="51" t="s">
        <v>23</v>
      </c>
      <c r="E18" s="55">
        <v>411000</v>
      </c>
      <c r="F18" s="55">
        <v>394084.76</v>
      </c>
      <c r="G18" s="53">
        <f t="shared" si="0"/>
        <v>0.958843698296837</v>
      </c>
    </row>
    <row r="19" spans="1:7" ht="11.25" customHeight="1">
      <c r="A19" s="14"/>
      <c r="B19" s="16"/>
      <c r="C19" s="65" t="s">
        <v>97</v>
      </c>
      <c r="D19" s="16" t="s">
        <v>98</v>
      </c>
      <c r="E19" s="29">
        <v>88400</v>
      </c>
      <c r="F19" s="29">
        <v>88324.48</v>
      </c>
      <c r="G19" s="38">
        <f>F19/E19</f>
        <v>0.999145701357466</v>
      </c>
    </row>
    <row r="20" spans="1:7" ht="12" customHeight="1">
      <c r="A20" s="14"/>
      <c r="B20" s="16"/>
      <c r="C20" s="65" t="s">
        <v>87</v>
      </c>
      <c r="D20" s="116" t="s">
        <v>88</v>
      </c>
      <c r="E20" s="29">
        <v>272600</v>
      </c>
      <c r="F20" s="29">
        <v>255760.28</v>
      </c>
      <c r="G20" s="38">
        <f>F20/E20</f>
        <v>0.9382255319148937</v>
      </c>
    </row>
    <row r="21" spans="1:7" ht="62.25" customHeight="1">
      <c r="A21" s="14"/>
      <c r="B21" s="16"/>
      <c r="C21" s="65" t="s">
        <v>99</v>
      </c>
      <c r="D21" s="45" t="s">
        <v>100</v>
      </c>
      <c r="E21" s="91">
        <v>50000</v>
      </c>
      <c r="F21" s="91">
        <v>50000</v>
      </c>
      <c r="G21" s="92">
        <f>F21/E21</f>
        <v>1</v>
      </c>
    </row>
    <row r="22" spans="1:7" ht="12.75">
      <c r="A22" s="12"/>
      <c r="B22" s="51">
        <v>60016</v>
      </c>
      <c r="C22" s="60"/>
      <c r="D22" s="99" t="s">
        <v>10</v>
      </c>
      <c r="E22" s="55">
        <v>11022559.63</v>
      </c>
      <c r="F22" s="55">
        <v>10922680.25</v>
      </c>
      <c r="G22" s="53">
        <f t="shared" si="0"/>
        <v>0.9909386400842722</v>
      </c>
    </row>
    <row r="23" spans="1:7" ht="12.75">
      <c r="A23" s="12"/>
      <c r="B23" s="51"/>
      <c r="C23" s="61" t="s">
        <v>97</v>
      </c>
      <c r="D23" s="116" t="s">
        <v>98</v>
      </c>
      <c r="E23" s="36">
        <v>634350</v>
      </c>
      <c r="F23" s="36">
        <v>633704.97</v>
      </c>
      <c r="G23" s="41">
        <f aca="true" t="shared" si="1" ref="G23:G28">F23/E23</f>
        <v>0.9989831638685268</v>
      </c>
    </row>
    <row r="24" spans="1:7" ht="12.75">
      <c r="A24" s="12"/>
      <c r="B24" s="51"/>
      <c r="C24" s="61" t="s">
        <v>87</v>
      </c>
      <c r="D24" s="116" t="s">
        <v>88</v>
      </c>
      <c r="E24" s="36">
        <v>795000</v>
      </c>
      <c r="F24" s="36">
        <v>779743.65</v>
      </c>
      <c r="G24" s="41">
        <f t="shared" si="1"/>
        <v>0.9808096226415095</v>
      </c>
    </row>
    <row r="25" spans="1:7" ht="25.5">
      <c r="A25" s="12"/>
      <c r="B25" s="51"/>
      <c r="C25" s="61" t="s">
        <v>101</v>
      </c>
      <c r="D25" s="116" t="s">
        <v>102</v>
      </c>
      <c r="E25" s="74">
        <v>1523999.63</v>
      </c>
      <c r="F25" s="74">
        <v>1506127.32</v>
      </c>
      <c r="G25" s="75">
        <f t="shared" si="1"/>
        <v>0.988272759620027</v>
      </c>
    </row>
    <row r="26" spans="1:7" ht="25.5">
      <c r="A26" s="12"/>
      <c r="B26" s="51"/>
      <c r="C26" s="61" t="s">
        <v>103</v>
      </c>
      <c r="D26" s="116" t="s">
        <v>102</v>
      </c>
      <c r="E26" s="74">
        <v>5277994.26</v>
      </c>
      <c r="F26" s="74">
        <v>5277993.84</v>
      </c>
      <c r="G26" s="75">
        <f t="shared" si="1"/>
        <v>0.9999999204243166</v>
      </c>
    </row>
    <row r="27" spans="1:7" ht="25.5">
      <c r="A27" s="12"/>
      <c r="B27" s="51"/>
      <c r="C27" s="61" t="s">
        <v>104</v>
      </c>
      <c r="D27" s="116" t="s">
        <v>102</v>
      </c>
      <c r="E27" s="74">
        <v>2566215.74</v>
      </c>
      <c r="F27" s="74">
        <v>2500110.48</v>
      </c>
      <c r="G27" s="75">
        <f t="shared" si="1"/>
        <v>0.9742401782634221</v>
      </c>
    </row>
    <row r="28" spans="1:7" ht="64.5" thickBot="1">
      <c r="A28" s="13"/>
      <c r="B28" s="56"/>
      <c r="C28" s="94" t="s">
        <v>105</v>
      </c>
      <c r="D28" s="123" t="s">
        <v>106</v>
      </c>
      <c r="E28" s="97">
        <v>225000</v>
      </c>
      <c r="F28" s="97">
        <v>225000</v>
      </c>
      <c r="G28" s="96">
        <f t="shared" si="1"/>
        <v>1</v>
      </c>
    </row>
    <row r="29" spans="1:7" ht="11.25" customHeight="1">
      <c r="A29" s="14">
        <v>630</v>
      </c>
      <c r="B29" s="16"/>
      <c r="C29" s="65"/>
      <c r="D29" s="26" t="s">
        <v>64</v>
      </c>
      <c r="E29" s="28">
        <f>E30</f>
        <v>5000</v>
      </c>
      <c r="F29" s="28">
        <f>F30</f>
        <v>5000</v>
      </c>
      <c r="G29" s="38">
        <f t="shared" si="0"/>
        <v>1</v>
      </c>
    </row>
    <row r="30" spans="1:7" ht="24" customHeight="1">
      <c r="A30" s="12"/>
      <c r="B30" s="51">
        <v>63003</v>
      </c>
      <c r="C30" s="77"/>
      <c r="D30" s="99" t="s">
        <v>65</v>
      </c>
      <c r="E30" s="100">
        <v>5000</v>
      </c>
      <c r="F30" s="100">
        <v>5000</v>
      </c>
      <c r="G30" s="101">
        <f t="shared" si="0"/>
        <v>1</v>
      </c>
    </row>
    <row r="31" spans="1:7" ht="12.75" customHeight="1" thickBot="1">
      <c r="A31" s="13"/>
      <c r="B31" s="93"/>
      <c r="C31" s="83" t="s">
        <v>87</v>
      </c>
      <c r="D31" s="123" t="s">
        <v>88</v>
      </c>
      <c r="E31" s="98">
        <v>5000</v>
      </c>
      <c r="F31" s="98">
        <v>5000</v>
      </c>
      <c r="G31" s="95">
        <f t="shared" si="0"/>
        <v>1</v>
      </c>
    </row>
    <row r="32" spans="1:7" ht="15.75" customHeight="1">
      <c r="A32" s="14">
        <v>700</v>
      </c>
      <c r="B32" s="12"/>
      <c r="C32" s="64"/>
      <c r="D32" s="26" t="s">
        <v>11</v>
      </c>
      <c r="E32" s="32">
        <f>E33+E36+E38</f>
        <v>2505400</v>
      </c>
      <c r="F32" s="32">
        <f>F33+F36+F38</f>
        <v>2490153.52</v>
      </c>
      <c r="G32" s="42">
        <f t="shared" si="0"/>
        <v>0.9939145525664564</v>
      </c>
    </row>
    <row r="33" spans="1:7" ht="26.25" customHeight="1">
      <c r="A33" s="12"/>
      <c r="B33" s="51">
        <v>70005</v>
      </c>
      <c r="C33" s="60"/>
      <c r="D33" s="99" t="s">
        <v>12</v>
      </c>
      <c r="E33" s="100">
        <v>1595000</v>
      </c>
      <c r="F33" s="100">
        <v>1582714.28</v>
      </c>
      <c r="G33" s="101">
        <f t="shared" si="0"/>
        <v>0.992297354231975</v>
      </c>
    </row>
    <row r="34" spans="1:7" ht="14.25" customHeight="1">
      <c r="A34" s="12"/>
      <c r="B34" s="16"/>
      <c r="C34" s="65" t="s">
        <v>87</v>
      </c>
      <c r="D34" s="45" t="s">
        <v>88</v>
      </c>
      <c r="E34" s="91">
        <v>55000</v>
      </c>
      <c r="F34" s="91">
        <v>53387.8</v>
      </c>
      <c r="G34" s="92">
        <f>F34/E34</f>
        <v>0.9706872727272727</v>
      </c>
    </row>
    <row r="35" spans="1:7" ht="23.25" customHeight="1">
      <c r="A35" s="12"/>
      <c r="B35" s="16"/>
      <c r="C35" s="65" t="s">
        <v>101</v>
      </c>
      <c r="D35" s="116" t="s">
        <v>102</v>
      </c>
      <c r="E35" s="91">
        <v>1540000</v>
      </c>
      <c r="F35" s="91">
        <v>1529326.48</v>
      </c>
      <c r="G35" s="92">
        <f>F35/E35</f>
        <v>0.9930691428571429</v>
      </c>
    </row>
    <row r="36" spans="1:7" ht="13.5" thickBot="1">
      <c r="A36" s="13"/>
      <c r="B36" s="56">
        <v>70021</v>
      </c>
      <c r="C36" s="152"/>
      <c r="D36" s="56" t="s">
        <v>24</v>
      </c>
      <c r="E36" s="133">
        <v>735400</v>
      </c>
      <c r="F36" s="133">
        <v>735384.58</v>
      </c>
      <c r="G36" s="137">
        <f t="shared" si="0"/>
        <v>0.9999790318194179</v>
      </c>
    </row>
    <row r="37" spans="1:7" ht="63.75" customHeight="1">
      <c r="A37" s="20"/>
      <c r="B37" s="153"/>
      <c r="C37" s="154" t="s">
        <v>107</v>
      </c>
      <c r="D37" s="155" t="s">
        <v>108</v>
      </c>
      <c r="E37" s="156">
        <v>735400</v>
      </c>
      <c r="F37" s="156">
        <v>735384.58</v>
      </c>
      <c r="G37" s="157">
        <f t="shared" si="0"/>
        <v>0.9999790318194179</v>
      </c>
    </row>
    <row r="38" spans="1:7" ht="12.75">
      <c r="A38" s="14"/>
      <c r="B38" s="51">
        <v>70095</v>
      </c>
      <c r="C38" s="60"/>
      <c r="D38" s="51" t="s">
        <v>8</v>
      </c>
      <c r="E38" s="100">
        <v>175000</v>
      </c>
      <c r="F38" s="100">
        <v>172054.66</v>
      </c>
      <c r="G38" s="101">
        <f t="shared" si="0"/>
        <v>0.9831694857142858</v>
      </c>
    </row>
    <row r="39" spans="1:7" ht="13.5" thickBot="1">
      <c r="A39" s="17"/>
      <c r="B39" s="15"/>
      <c r="C39" s="66" t="s">
        <v>97</v>
      </c>
      <c r="D39" s="15" t="s">
        <v>98</v>
      </c>
      <c r="E39" s="102">
        <v>175000</v>
      </c>
      <c r="F39" s="102">
        <v>172054.66</v>
      </c>
      <c r="G39" s="103">
        <f t="shared" si="0"/>
        <v>0.9831694857142858</v>
      </c>
    </row>
    <row r="40" spans="1:7" ht="12.75" customHeight="1">
      <c r="A40" s="14">
        <v>710</v>
      </c>
      <c r="B40" s="18"/>
      <c r="C40" s="67"/>
      <c r="D40" s="14" t="s">
        <v>25</v>
      </c>
      <c r="E40" s="32">
        <f>E41+E44</f>
        <v>481000</v>
      </c>
      <c r="F40" s="32">
        <f>F41+F44</f>
        <v>458520.89</v>
      </c>
      <c r="G40" s="42">
        <f t="shared" si="0"/>
        <v>0.9532658835758836</v>
      </c>
    </row>
    <row r="41" spans="1:7" ht="24.75" customHeight="1">
      <c r="A41" s="12"/>
      <c r="B41" s="51">
        <v>71014</v>
      </c>
      <c r="C41" s="60"/>
      <c r="D41" s="99" t="s">
        <v>26</v>
      </c>
      <c r="E41" s="100">
        <v>190000</v>
      </c>
      <c r="F41" s="100">
        <v>171856.55</v>
      </c>
      <c r="G41" s="101">
        <f t="shared" si="0"/>
        <v>0.9045081578947368</v>
      </c>
    </row>
    <row r="42" spans="1:7" ht="12.75">
      <c r="A42" s="12"/>
      <c r="B42" s="16"/>
      <c r="C42" s="65" t="s">
        <v>109</v>
      </c>
      <c r="D42" s="45" t="s">
        <v>110</v>
      </c>
      <c r="E42" s="91">
        <v>115000</v>
      </c>
      <c r="F42" s="91">
        <v>102989.5</v>
      </c>
      <c r="G42" s="92">
        <f>F42/E42</f>
        <v>0.8955608695652174</v>
      </c>
    </row>
    <row r="43" spans="1:7" ht="12.75">
      <c r="A43" s="12"/>
      <c r="B43" s="16"/>
      <c r="C43" s="65" t="s">
        <v>87</v>
      </c>
      <c r="D43" s="45" t="s">
        <v>88</v>
      </c>
      <c r="E43" s="91">
        <v>75000</v>
      </c>
      <c r="F43" s="91">
        <v>68867.05</v>
      </c>
      <c r="G43" s="92">
        <f>F43/E43</f>
        <v>0.9182273333333334</v>
      </c>
    </row>
    <row r="44" spans="1:7" ht="12.75">
      <c r="A44" s="12"/>
      <c r="B44" s="51">
        <v>71095</v>
      </c>
      <c r="C44" s="60"/>
      <c r="D44" s="99" t="s">
        <v>8</v>
      </c>
      <c r="E44" s="100">
        <v>291000</v>
      </c>
      <c r="F44" s="100">
        <v>286664.34</v>
      </c>
      <c r="G44" s="101">
        <f t="shared" si="0"/>
        <v>0.9851008247422681</v>
      </c>
    </row>
    <row r="45" spans="1:7" ht="12.75">
      <c r="A45" s="12"/>
      <c r="B45" s="16"/>
      <c r="C45" s="65" t="s">
        <v>87</v>
      </c>
      <c r="D45" s="45" t="s">
        <v>88</v>
      </c>
      <c r="E45" s="91">
        <v>41000</v>
      </c>
      <c r="F45" s="91">
        <v>36664.34</v>
      </c>
      <c r="G45" s="92">
        <f>F45/E45</f>
        <v>0.8942521951219511</v>
      </c>
    </row>
    <row r="46" spans="1:7" ht="62.25" customHeight="1" thickBot="1">
      <c r="A46" s="12"/>
      <c r="B46" s="16"/>
      <c r="C46" s="65" t="s">
        <v>107</v>
      </c>
      <c r="D46" s="45" t="s">
        <v>108</v>
      </c>
      <c r="E46" s="91">
        <v>250000</v>
      </c>
      <c r="F46" s="91">
        <v>250000</v>
      </c>
      <c r="G46" s="103">
        <f>F46/E46</f>
        <v>1</v>
      </c>
    </row>
    <row r="47" spans="1:7" ht="12.75" customHeight="1">
      <c r="A47" s="19">
        <v>750</v>
      </c>
      <c r="B47" s="19"/>
      <c r="C47" s="68"/>
      <c r="D47" s="19" t="s">
        <v>13</v>
      </c>
      <c r="E47" s="104">
        <f>E48+E57+E63</f>
        <v>5087189.75</v>
      </c>
      <c r="F47" s="104">
        <f>F48+F57+F63</f>
        <v>4878988.55</v>
      </c>
      <c r="G47" s="42">
        <f t="shared" si="0"/>
        <v>0.9590734353873865</v>
      </c>
    </row>
    <row r="48" spans="1:7" ht="12" customHeight="1">
      <c r="A48" s="12"/>
      <c r="B48" s="51">
        <v>75011</v>
      </c>
      <c r="C48" s="60"/>
      <c r="D48" s="51" t="s">
        <v>27</v>
      </c>
      <c r="E48" s="100">
        <v>545975</v>
      </c>
      <c r="F48" s="100">
        <v>528769.66</v>
      </c>
      <c r="G48" s="101">
        <f t="shared" si="0"/>
        <v>0.9684869453729567</v>
      </c>
    </row>
    <row r="49" spans="1:7" ht="12" customHeight="1">
      <c r="A49" s="12"/>
      <c r="B49" s="16"/>
      <c r="C49" s="65" t="s">
        <v>111</v>
      </c>
      <c r="D49" s="16" t="s">
        <v>112</v>
      </c>
      <c r="E49" s="91">
        <v>398818</v>
      </c>
      <c r="F49" s="91">
        <v>389523.53</v>
      </c>
      <c r="G49" s="92">
        <f aca="true" t="shared" si="2" ref="G49:G56">F49/E49</f>
        <v>0.976694958602671</v>
      </c>
    </row>
    <row r="50" spans="1:7" ht="12" customHeight="1">
      <c r="A50" s="12"/>
      <c r="B50" s="16"/>
      <c r="C50" s="65" t="s">
        <v>113</v>
      </c>
      <c r="D50" s="16" t="s">
        <v>114</v>
      </c>
      <c r="E50" s="91">
        <v>26760</v>
      </c>
      <c r="F50" s="91">
        <v>26759.61</v>
      </c>
      <c r="G50" s="92">
        <f t="shared" si="2"/>
        <v>0.9999854260089687</v>
      </c>
    </row>
    <row r="51" spans="1:7" ht="12" customHeight="1">
      <c r="A51" s="12"/>
      <c r="B51" s="16"/>
      <c r="C51" s="65" t="s">
        <v>115</v>
      </c>
      <c r="D51" s="16" t="s">
        <v>116</v>
      </c>
      <c r="E51" s="91">
        <v>72782.29</v>
      </c>
      <c r="F51" s="91">
        <v>66135.64</v>
      </c>
      <c r="G51" s="92">
        <f t="shared" si="2"/>
        <v>0.908677646718728</v>
      </c>
    </row>
    <row r="52" spans="1:7" ht="12" customHeight="1">
      <c r="A52" s="12"/>
      <c r="B52" s="16"/>
      <c r="C52" s="65" t="s">
        <v>117</v>
      </c>
      <c r="D52" s="16" t="s">
        <v>118</v>
      </c>
      <c r="E52" s="91">
        <v>10710.58</v>
      </c>
      <c r="F52" s="91">
        <v>9449.54</v>
      </c>
      <c r="G52" s="92">
        <f t="shared" si="2"/>
        <v>0.8822622117569731</v>
      </c>
    </row>
    <row r="53" spans="1:7" ht="12" customHeight="1">
      <c r="A53" s="12"/>
      <c r="B53" s="16"/>
      <c r="C53" s="65" t="s">
        <v>109</v>
      </c>
      <c r="D53" s="16" t="s">
        <v>110</v>
      </c>
      <c r="E53" s="91">
        <v>7983.13</v>
      </c>
      <c r="F53" s="91">
        <v>7983.11</v>
      </c>
      <c r="G53" s="92">
        <f t="shared" si="2"/>
        <v>0.9999974947169844</v>
      </c>
    </row>
    <row r="54" spans="1:7" ht="12" customHeight="1">
      <c r="A54" s="12"/>
      <c r="B54" s="16"/>
      <c r="C54" s="65" t="s">
        <v>91</v>
      </c>
      <c r="D54" s="16" t="s">
        <v>92</v>
      </c>
      <c r="E54" s="91">
        <v>16410</v>
      </c>
      <c r="F54" s="91">
        <v>16407.23</v>
      </c>
      <c r="G54" s="92">
        <f t="shared" si="2"/>
        <v>0.9998312004875076</v>
      </c>
    </row>
    <row r="55" spans="1:7" ht="12" customHeight="1">
      <c r="A55" s="12"/>
      <c r="B55" s="16"/>
      <c r="C55" s="65" t="s">
        <v>87</v>
      </c>
      <c r="D55" s="16" t="s">
        <v>88</v>
      </c>
      <c r="E55" s="91">
        <v>3660</v>
      </c>
      <c r="F55" s="91">
        <v>3660</v>
      </c>
      <c r="G55" s="92">
        <f t="shared" si="2"/>
        <v>1</v>
      </c>
    </row>
    <row r="56" spans="1:7" ht="24" customHeight="1">
      <c r="A56" s="12"/>
      <c r="B56" s="16"/>
      <c r="C56" s="65" t="s">
        <v>119</v>
      </c>
      <c r="D56" s="45" t="s">
        <v>120</v>
      </c>
      <c r="E56" s="91">
        <v>8851</v>
      </c>
      <c r="F56" s="91">
        <v>8851</v>
      </c>
      <c r="G56" s="92">
        <f t="shared" si="2"/>
        <v>1</v>
      </c>
    </row>
    <row r="57" spans="1:7" ht="23.25" customHeight="1">
      <c r="A57" s="12"/>
      <c r="B57" s="51">
        <v>75022</v>
      </c>
      <c r="C57" s="60"/>
      <c r="D57" s="99" t="s">
        <v>76</v>
      </c>
      <c r="E57" s="100">
        <v>316032</v>
      </c>
      <c r="F57" s="100">
        <v>288390.98</v>
      </c>
      <c r="G57" s="101">
        <f t="shared" si="0"/>
        <v>0.9125372747063588</v>
      </c>
    </row>
    <row r="58" spans="1:7" ht="13.5" customHeight="1">
      <c r="A58" s="12"/>
      <c r="B58" s="16"/>
      <c r="C58" s="65" t="s">
        <v>121</v>
      </c>
      <c r="D58" s="45" t="s">
        <v>122</v>
      </c>
      <c r="E58" s="91">
        <v>288432</v>
      </c>
      <c r="F58" s="91">
        <v>260954.79</v>
      </c>
      <c r="G58" s="92">
        <f t="shared" si="0"/>
        <v>0.9047359169578966</v>
      </c>
    </row>
    <row r="59" spans="1:7" ht="13.5" customHeight="1">
      <c r="A59" s="12"/>
      <c r="B59" s="16"/>
      <c r="C59" s="65" t="s">
        <v>91</v>
      </c>
      <c r="D59" s="45" t="s">
        <v>92</v>
      </c>
      <c r="E59" s="91">
        <v>16000</v>
      </c>
      <c r="F59" s="91">
        <v>15843.84</v>
      </c>
      <c r="G59" s="92">
        <f t="shared" si="0"/>
        <v>0.99024</v>
      </c>
    </row>
    <row r="60" spans="1:7" ht="15" customHeight="1">
      <c r="A60" s="12"/>
      <c r="B60" s="16"/>
      <c r="C60" s="65" t="s">
        <v>87</v>
      </c>
      <c r="D60" s="45" t="s">
        <v>88</v>
      </c>
      <c r="E60" s="91">
        <v>10250</v>
      </c>
      <c r="F60" s="91">
        <v>10243.54</v>
      </c>
      <c r="G60" s="92">
        <f t="shared" si="0"/>
        <v>0.9993697560975611</v>
      </c>
    </row>
    <row r="61" spans="1:7" ht="12.75" customHeight="1">
      <c r="A61" s="12"/>
      <c r="B61" s="16"/>
      <c r="C61" s="65" t="s">
        <v>123</v>
      </c>
      <c r="D61" s="45" t="s">
        <v>124</v>
      </c>
      <c r="E61" s="91">
        <v>68</v>
      </c>
      <c r="F61" s="91">
        <v>67.13</v>
      </c>
      <c r="G61" s="92">
        <f t="shared" si="0"/>
        <v>0.9872058823529412</v>
      </c>
    </row>
    <row r="62" spans="1:7" ht="12" customHeight="1">
      <c r="A62" s="12"/>
      <c r="B62" s="16"/>
      <c r="C62" s="65" t="s">
        <v>125</v>
      </c>
      <c r="D62" s="45" t="s">
        <v>126</v>
      </c>
      <c r="E62" s="91">
        <v>1282</v>
      </c>
      <c r="F62" s="91">
        <v>1281.68</v>
      </c>
      <c r="G62" s="92">
        <f t="shared" si="0"/>
        <v>0.9997503900156006</v>
      </c>
    </row>
    <row r="63" spans="1:7" ht="24" customHeight="1">
      <c r="A63" s="51"/>
      <c r="B63" s="51">
        <v>75023</v>
      </c>
      <c r="C63" s="60"/>
      <c r="D63" s="99" t="s">
        <v>77</v>
      </c>
      <c r="E63" s="100">
        <v>4225182.75</v>
      </c>
      <c r="F63" s="100">
        <v>4061827.91</v>
      </c>
      <c r="G63" s="101">
        <f t="shared" si="0"/>
        <v>0.9613378048558965</v>
      </c>
    </row>
    <row r="64" spans="1:7" ht="13.5" customHeight="1">
      <c r="A64" s="51"/>
      <c r="B64" s="51"/>
      <c r="C64" s="61" t="s">
        <v>111</v>
      </c>
      <c r="D64" s="16" t="s">
        <v>112</v>
      </c>
      <c r="E64" s="74">
        <v>2370169</v>
      </c>
      <c r="F64" s="74">
        <v>2320324.12</v>
      </c>
      <c r="G64" s="75">
        <f t="shared" si="0"/>
        <v>0.9789699046776834</v>
      </c>
    </row>
    <row r="65" spans="1:7" ht="12.75" customHeight="1">
      <c r="A65" s="51"/>
      <c r="B65" s="51"/>
      <c r="C65" s="61" t="s">
        <v>113</v>
      </c>
      <c r="D65" s="16" t="s">
        <v>114</v>
      </c>
      <c r="E65" s="74">
        <v>157463</v>
      </c>
      <c r="F65" s="74">
        <v>157462.36</v>
      </c>
      <c r="G65" s="75">
        <f t="shared" si="0"/>
        <v>0.999995935553114</v>
      </c>
    </row>
    <row r="66" spans="1:7" ht="14.25" customHeight="1">
      <c r="A66" s="51"/>
      <c r="B66" s="51"/>
      <c r="C66" s="61" t="s">
        <v>115</v>
      </c>
      <c r="D66" s="16" t="s">
        <v>116</v>
      </c>
      <c r="E66" s="74">
        <v>405614</v>
      </c>
      <c r="F66" s="74">
        <v>375061.34</v>
      </c>
      <c r="G66" s="75">
        <f t="shared" si="0"/>
        <v>0.9246755289511703</v>
      </c>
    </row>
    <row r="67" spans="1:7" ht="14.25" customHeight="1">
      <c r="A67" s="51"/>
      <c r="B67" s="51"/>
      <c r="C67" s="61" t="s">
        <v>117</v>
      </c>
      <c r="D67" s="16" t="s">
        <v>118</v>
      </c>
      <c r="E67" s="74">
        <v>63291</v>
      </c>
      <c r="F67" s="74">
        <v>57975.25</v>
      </c>
      <c r="G67" s="75">
        <f t="shared" si="0"/>
        <v>0.9160109652241235</v>
      </c>
    </row>
    <row r="68" spans="1:7" ht="15.75" customHeight="1">
      <c r="A68" s="51"/>
      <c r="B68" s="51"/>
      <c r="C68" s="61" t="s">
        <v>109</v>
      </c>
      <c r="D68" s="16" t="s">
        <v>110</v>
      </c>
      <c r="E68" s="74">
        <v>26459</v>
      </c>
      <c r="F68" s="74">
        <v>26449.6</v>
      </c>
      <c r="G68" s="75">
        <f t="shared" si="0"/>
        <v>0.9996447333610491</v>
      </c>
    </row>
    <row r="69" spans="1:7" ht="13.5" customHeight="1">
      <c r="A69" s="51"/>
      <c r="B69" s="51"/>
      <c r="C69" s="61" t="s">
        <v>91</v>
      </c>
      <c r="D69" s="16" t="s">
        <v>92</v>
      </c>
      <c r="E69" s="74">
        <v>248275</v>
      </c>
      <c r="F69" s="74">
        <v>237269.8</v>
      </c>
      <c r="G69" s="75">
        <f t="shared" si="0"/>
        <v>0.9556733460880072</v>
      </c>
    </row>
    <row r="70" spans="1:7" ht="12" customHeight="1">
      <c r="A70" s="51"/>
      <c r="B70" s="51"/>
      <c r="C70" s="61" t="s">
        <v>127</v>
      </c>
      <c r="D70" s="116" t="s">
        <v>128</v>
      </c>
      <c r="E70" s="74">
        <v>64500</v>
      </c>
      <c r="F70" s="74">
        <v>64209.81</v>
      </c>
      <c r="G70" s="75">
        <f t="shared" si="0"/>
        <v>0.9955009302325581</v>
      </c>
    </row>
    <row r="71" spans="1:7" ht="12.75" customHeight="1">
      <c r="A71" s="51"/>
      <c r="B71" s="51"/>
      <c r="C71" s="61" t="s">
        <v>97</v>
      </c>
      <c r="D71" s="116" t="s">
        <v>98</v>
      </c>
      <c r="E71" s="74">
        <v>46600</v>
      </c>
      <c r="F71" s="74">
        <v>21363.4</v>
      </c>
      <c r="G71" s="75">
        <f t="shared" si="0"/>
        <v>0.45844206008583693</v>
      </c>
    </row>
    <row r="72" spans="1:7" ht="12" customHeight="1">
      <c r="A72" s="51"/>
      <c r="B72" s="51"/>
      <c r="C72" s="61" t="s">
        <v>87</v>
      </c>
      <c r="D72" s="45" t="s">
        <v>88</v>
      </c>
      <c r="E72" s="74">
        <v>466886</v>
      </c>
      <c r="F72" s="74">
        <v>435862.76</v>
      </c>
      <c r="G72" s="75">
        <f t="shared" si="0"/>
        <v>0.9335528587278266</v>
      </c>
    </row>
    <row r="73" spans="1:7" ht="12.75" customHeight="1">
      <c r="A73" s="51"/>
      <c r="B73" s="51"/>
      <c r="C73" s="61" t="s">
        <v>129</v>
      </c>
      <c r="D73" s="116" t="s">
        <v>130</v>
      </c>
      <c r="E73" s="74">
        <v>7000</v>
      </c>
      <c r="F73" s="74">
        <v>5612</v>
      </c>
      <c r="G73" s="75">
        <f t="shared" si="0"/>
        <v>0.8017142857142857</v>
      </c>
    </row>
    <row r="74" spans="1:7" ht="24" customHeight="1">
      <c r="A74" s="51"/>
      <c r="B74" s="51"/>
      <c r="C74" s="61" t="s">
        <v>131</v>
      </c>
      <c r="D74" s="116" t="s">
        <v>132</v>
      </c>
      <c r="E74" s="74">
        <v>20900</v>
      </c>
      <c r="F74" s="74">
        <v>20892.32</v>
      </c>
      <c r="G74" s="75">
        <f t="shared" si="0"/>
        <v>0.9996325358851674</v>
      </c>
    </row>
    <row r="75" spans="1:7" ht="27.75" customHeight="1">
      <c r="A75" s="51"/>
      <c r="B75" s="51"/>
      <c r="C75" s="61" t="s">
        <v>133</v>
      </c>
      <c r="D75" s="116" t="s">
        <v>134</v>
      </c>
      <c r="E75" s="74">
        <v>65243</v>
      </c>
      <c r="F75" s="74">
        <v>65242.34</v>
      </c>
      <c r="G75" s="75">
        <f t="shared" si="0"/>
        <v>0.9999898839722269</v>
      </c>
    </row>
    <row r="76" spans="1:7" ht="12.75" customHeight="1">
      <c r="A76" s="51"/>
      <c r="B76" s="51"/>
      <c r="C76" s="61" t="s">
        <v>123</v>
      </c>
      <c r="D76" s="45" t="s">
        <v>124</v>
      </c>
      <c r="E76" s="74">
        <v>69000</v>
      </c>
      <c r="F76" s="74">
        <v>67542.79</v>
      </c>
      <c r="G76" s="75">
        <f t="shared" si="0"/>
        <v>0.9788810144927536</v>
      </c>
    </row>
    <row r="77" spans="1:7" ht="14.25" customHeight="1" thickBot="1">
      <c r="A77" s="56"/>
      <c r="B77" s="56"/>
      <c r="C77" s="94" t="s">
        <v>93</v>
      </c>
      <c r="D77" s="123" t="s">
        <v>94</v>
      </c>
      <c r="E77" s="97">
        <v>5911</v>
      </c>
      <c r="F77" s="97">
        <v>5910.7</v>
      </c>
      <c r="G77" s="96">
        <f t="shared" si="0"/>
        <v>0.9999492471663001</v>
      </c>
    </row>
    <row r="78" spans="1:7" ht="23.25" customHeight="1">
      <c r="A78" s="51"/>
      <c r="B78" s="51"/>
      <c r="C78" s="61" t="s">
        <v>119</v>
      </c>
      <c r="D78" s="45" t="s">
        <v>120</v>
      </c>
      <c r="E78" s="74">
        <v>55286.75</v>
      </c>
      <c r="F78" s="74">
        <v>55286.75</v>
      </c>
      <c r="G78" s="75">
        <f t="shared" si="0"/>
        <v>1</v>
      </c>
    </row>
    <row r="79" spans="1:7" ht="22.5" customHeight="1">
      <c r="A79" s="51"/>
      <c r="B79" s="51"/>
      <c r="C79" s="61" t="s">
        <v>135</v>
      </c>
      <c r="D79" s="116" t="s">
        <v>136</v>
      </c>
      <c r="E79" s="74">
        <v>49500</v>
      </c>
      <c r="F79" s="74">
        <v>43005.5</v>
      </c>
      <c r="G79" s="75">
        <f t="shared" si="0"/>
        <v>0.8687979797979798</v>
      </c>
    </row>
    <row r="80" spans="1:7" ht="22.5" customHeight="1">
      <c r="A80" s="51"/>
      <c r="B80" s="51"/>
      <c r="C80" s="61" t="s">
        <v>137</v>
      </c>
      <c r="D80" s="116" t="s">
        <v>138</v>
      </c>
      <c r="E80" s="74">
        <v>12902</v>
      </c>
      <c r="F80" s="74">
        <v>12901.52</v>
      </c>
      <c r="G80" s="75">
        <f t="shared" si="0"/>
        <v>0.9999627964656642</v>
      </c>
    </row>
    <row r="81" spans="1:7" ht="24" customHeight="1">
      <c r="A81" s="51"/>
      <c r="B81" s="51"/>
      <c r="C81" s="61" t="s">
        <v>139</v>
      </c>
      <c r="D81" s="116" t="s">
        <v>140</v>
      </c>
      <c r="E81" s="74">
        <v>14356</v>
      </c>
      <c r="F81" s="74">
        <v>13833.46</v>
      </c>
      <c r="G81" s="75">
        <f t="shared" si="0"/>
        <v>0.9636012816940651</v>
      </c>
    </row>
    <row r="82" spans="1:7" ht="25.5" customHeight="1" thickBot="1">
      <c r="A82" s="51"/>
      <c r="B82" s="56"/>
      <c r="C82" s="94" t="s">
        <v>141</v>
      </c>
      <c r="D82" s="123" t="s">
        <v>142</v>
      </c>
      <c r="E82" s="97">
        <v>75827</v>
      </c>
      <c r="F82" s="97">
        <v>75622.09</v>
      </c>
      <c r="G82" s="96">
        <f t="shared" si="0"/>
        <v>0.9972976644203252</v>
      </c>
    </row>
    <row r="83" spans="1:7" ht="51.75" customHeight="1">
      <c r="A83" s="19">
        <v>751</v>
      </c>
      <c r="B83" s="18"/>
      <c r="C83" s="67"/>
      <c r="D83" s="26" t="s">
        <v>28</v>
      </c>
      <c r="E83" s="32">
        <f>E84+E86</f>
        <v>38418</v>
      </c>
      <c r="F83" s="32">
        <f>F84+F86</f>
        <v>37866.24</v>
      </c>
      <c r="G83" s="42">
        <f t="shared" si="0"/>
        <v>0.9856379821958456</v>
      </c>
    </row>
    <row r="84" spans="1:7" ht="24" customHeight="1">
      <c r="A84" s="72"/>
      <c r="B84" s="51">
        <v>75101</v>
      </c>
      <c r="C84" s="60"/>
      <c r="D84" s="99" t="s">
        <v>78</v>
      </c>
      <c r="E84" s="100">
        <v>4945</v>
      </c>
      <c r="F84" s="100">
        <v>4945</v>
      </c>
      <c r="G84" s="101">
        <f t="shared" si="0"/>
        <v>1</v>
      </c>
    </row>
    <row r="85" spans="1:7" ht="12.75" customHeight="1">
      <c r="A85" s="14"/>
      <c r="B85" s="16"/>
      <c r="C85" s="65" t="s">
        <v>109</v>
      </c>
      <c r="D85" s="45" t="s">
        <v>110</v>
      </c>
      <c r="E85" s="91">
        <v>4945</v>
      </c>
      <c r="F85" s="91">
        <v>4945</v>
      </c>
      <c r="G85" s="92">
        <f t="shared" si="0"/>
        <v>1</v>
      </c>
    </row>
    <row r="86" spans="1:7" ht="13.5" customHeight="1">
      <c r="A86" s="14"/>
      <c r="B86" s="54">
        <v>75108</v>
      </c>
      <c r="C86" s="77"/>
      <c r="D86" s="51" t="s">
        <v>84</v>
      </c>
      <c r="E86" s="100">
        <v>33473</v>
      </c>
      <c r="F86" s="100">
        <v>32921.24</v>
      </c>
      <c r="G86" s="113">
        <f t="shared" si="0"/>
        <v>0.9835162668419323</v>
      </c>
    </row>
    <row r="87" spans="1:7" ht="13.5" customHeight="1">
      <c r="A87" s="14"/>
      <c r="B87" s="54"/>
      <c r="C87" s="80" t="s">
        <v>121</v>
      </c>
      <c r="D87" s="73" t="s">
        <v>122</v>
      </c>
      <c r="E87" s="74">
        <v>15750</v>
      </c>
      <c r="F87" s="74">
        <v>15480</v>
      </c>
      <c r="G87" s="114">
        <f aca="true" t="shared" si="3" ref="G87:G93">F87/E87</f>
        <v>0.9828571428571429</v>
      </c>
    </row>
    <row r="88" spans="1:7" ht="13.5" customHeight="1">
      <c r="A88" s="14"/>
      <c r="B88" s="54"/>
      <c r="C88" s="80" t="s">
        <v>115</v>
      </c>
      <c r="D88" s="16" t="s">
        <v>116</v>
      </c>
      <c r="E88" s="74">
        <v>1328</v>
      </c>
      <c r="F88" s="74">
        <v>1327.36</v>
      </c>
      <c r="G88" s="114">
        <f t="shared" si="3"/>
        <v>0.9995180722891566</v>
      </c>
    </row>
    <row r="89" spans="1:7" ht="13.5" customHeight="1">
      <c r="A89" s="14"/>
      <c r="B89" s="54"/>
      <c r="C89" s="80" t="s">
        <v>117</v>
      </c>
      <c r="D89" s="16" t="s">
        <v>118</v>
      </c>
      <c r="E89" s="74">
        <v>190</v>
      </c>
      <c r="F89" s="74">
        <v>189.18</v>
      </c>
      <c r="G89" s="114">
        <f t="shared" si="3"/>
        <v>0.9956842105263158</v>
      </c>
    </row>
    <row r="90" spans="1:7" ht="13.5" customHeight="1">
      <c r="A90" s="14"/>
      <c r="B90" s="54"/>
      <c r="C90" s="80" t="s">
        <v>109</v>
      </c>
      <c r="D90" s="16" t="s">
        <v>110</v>
      </c>
      <c r="E90" s="74">
        <v>3500</v>
      </c>
      <c r="F90" s="74">
        <v>3500</v>
      </c>
      <c r="G90" s="114">
        <f t="shared" si="3"/>
        <v>1</v>
      </c>
    </row>
    <row r="91" spans="1:7" ht="13.5" customHeight="1">
      <c r="A91" s="14"/>
      <c r="B91" s="88"/>
      <c r="C91" s="80" t="s">
        <v>91</v>
      </c>
      <c r="D91" s="16" t="s">
        <v>92</v>
      </c>
      <c r="E91" s="74">
        <v>4340</v>
      </c>
      <c r="F91" s="74">
        <v>4328.14</v>
      </c>
      <c r="G91" s="114">
        <f t="shared" si="3"/>
        <v>0.9972672811059908</v>
      </c>
    </row>
    <row r="92" spans="1:7" ht="13.5" customHeight="1">
      <c r="A92" s="14"/>
      <c r="B92" s="88"/>
      <c r="C92" s="80" t="s">
        <v>87</v>
      </c>
      <c r="D92" s="45" t="s">
        <v>88</v>
      </c>
      <c r="E92" s="74">
        <v>8170</v>
      </c>
      <c r="F92" s="74">
        <v>7965.68</v>
      </c>
      <c r="G92" s="114">
        <f t="shared" si="3"/>
        <v>0.9749914320685434</v>
      </c>
    </row>
    <row r="93" spans="1:7" ht="13.5" customHeight="1" thickBot="1">
      <c r="A93" s="17"/>
      <c r="B93" s="6"/>
      <c r="C93" s="83" t="s">
        <v>123</v>
      </c>
      <c r="D93" s="27" t="s">
        <v>124</v>
      </c>
      <c r="E93" s="97">
        <v>195</v>
      </c>
      <c r="F93" s="97">
        <v>130.88</v>
      </c>
      <c r="G93" s="115">
        <f t="shared" si="3"/>
        <v>0.6711794871794872</v>
      </c>
    </row>
    <row r="94" spans="1:7" ht="27" customHeight="1">
      <c r="A94" s="14">
        <v>754</v>
      </c>
      <c r="B94" s="12"/>
      <c r="C94" s="64"/>
      <c r="D94" s="26" t="s">
        <v>29</v>
      </c>
      <c r="E94" s="32">
        <f>E95+E97+E99+E101+E112</f>
        <v>726972.68</v>
      </c>
      <c r="F94" s="32">
        <f>F95+F97+F99+F101</f>
        <v>659573.95</v>
      </c>
      <c r="G94" s="42">
        <f t="shared" si="0"/>
        <v>0.9072884967286527</v>
      </c>
    </row>
    <row r="95" spans="1:7" ht="12.75">
      <c r="A95" s="51"/>
      <c r="B95" s="52" t="s">
        <v>71</v>
      </c>
      <c r="C95" s="60"/>
      <c r="D95" s="99" t="s">
        <v>72</v>
      </c>
      <c r="E95" s="100">
        <v>50000</v>
      </c>
      <c r="F95" s="100">
        <v>50000</v>
      </c>
      <c r="G95" s="101">
        <f t="shared" si="0"/>
        <v>1</v>
      </c>
    </row>
    <row r="96" spans="1:7" ht="51">
      <c r="A96" s="14"/>
      <c r="B96" s="35"/>
      <c r="C96" s="64" t="s">
        <v>143</v>
      </c>
      <c r="D96" s="116" t="s">
        <v>144</v>
      </c>
      <c r="E96" s="74">
        <v>50000</v>
      </c>
      <c r="F96" s="74">
        <v>50000</v>
      </c>
      <c r="G96" s="75">
        <f t="shared" si="0"/>
        <v>1</v>
      </c>
    </row>
    <row r="97" spans="1:7" ht="24" customHeight="1">
      <c r="A97" s="14"/>
      <c r="B97" s="51">
        <v>75411</v>
      </c>
      <c r="C97" s="60"/>
      <c r="D97" s="99" t="s">
        <v>145</v>
      </c>
      <c r="E97" s="100">
        <v>50000</v>
      </c>
      <c r="F97" s="100">
        <v>50000</v>
      </c>
      <c r="G97" s="101">
        <f t="shared" si="0"/>
        <v>1</v>
      </c>
    </row>
    <row r="98" spans="1:7" ht="63" customHeight="1">
      <c r="A98" s="14"/>
      <c r="B98" s="12"/>
      <c r="C98" s="64" t="s">
        <v>99</v>
      </c>
      <c r="D98" s="45" t="s">
        <v>100</v>
      </c>
      <c r="E98" s="91">
        <v>50000</v>
      </c>
      <c r="F98" s="91">
        <v>50000</v>
      </c>
      <c r="G98" s="75">
        <f>F98/E98</f>
        <v>1</v>
      </c>
    </row>
    <row r="99" spans="1:7" ht="12.75" customHeight="1">
      <c r="A99" s="12"/>
      <c r="B99" s="51">
        <v>75414</v>
      </c>
      <c r="C99" s="60"/>
      <c r="D99" s="51" t="s">
        <v>30</v>
      </c>
      <c r="E99" s="100">
        <v>12017</v>
      </c>
      <c r="F99" s="100">
        <v>12016.75</v>
      </c>
      <c r="G99" s="101">
        <f t="shared" si="0"/>
        <v>0.9999791961388034</v>
      </c>
    </row>
    <row r="100" spans="1:7" ht="12" customHeight="1">
      <c r="A100" s="12"/>
      <c r="B100" s="16"/>
      <c r="C100" s="65" t="s">
        <v>87</v>
      </c>
      <c r="D100" s="45" t="s">
        <v>88</v>
      </c>
      <c r="E100" s="91">
        <v>12017</v>
      </c>
      <c r="F100" s="91">
        <v>12016.75</v>
      </c>
      <c r="G100" s="92">
        <f t="shared" si="0"/>
        <v>0.9999791961388034</v>
      </c>
    </row>
    <row r="101" spans="1:7" ht="12.75">
      <c r="A101" s="51"/>
      <c r="B101" s="51">
        <v>75416</v>
      </c>
      <c r="C101" s="60"/>
      <c r="D101" s="51" t="s">
        <v>31</v>
      </c>
      <c r="E101" s="100">
        <v>564955.68</v>
      </c>
      <c r="F101" s="100">
        <v>547557.2</v>
      </c>
      <c r="G101" s="101">
        <f t="shared" si="0"/>
        <v>0.9692038143593846</v>
      </c>
    </row>
    <row r="102" spans="1:7" ht="12.75">
      <c r="A102" s="51"/>
      <c r="B102" s="51"/>
      <c r="C102" s="61" t="s">
        <v>111</v>
      </c>
      <c r="D102" s="16" t="s">
        <v>112</v>
      </c>
      <c r="E102" s="74">
        <v>206035</v>
      </c>
      <c r="F102" s="74">
        <v>200037.06</v>
      </c>
      <c r="G102" s="75">
        <f t="shared" si="0"/>
        <v>0.9708887324969059</v>
      </c>
    </row>
    <row r="103" spans="1:7" ht="12.75">
      <c r="A103" s="51"/>
      <c r="B103" s="51"/>
      <c r="C103" s="61" t="s">
        <v>113</v>
      </c>
      <c r="D103" s="16" t="s">
        <v>114</v>
      </c>
      <c r="E103" s="74">
        <v>11374</v>
      </c>
      <c r="F103" s="74">
        <v>11373.9</v>
      </c>
      <c r="G103" s="75">
        <f t="shared" si="0"/>
        <v>0.9999912080182873</v>
      </c>
    </row>
    <row r="104" spans="1:7" ht="12.75">
      <c r="A104" s="51"/>
      <c r="B104" s="51"/>
      <c r="C104" s="61" t="s">
        <v>115</v>
      </c>
      <c r="D104" s="16" t="s">
        <v>116</v>
      </c>
      <c r="E104" s="74">
        <v>39458</v>
      </c>
      <c r="F104" s="74">
        <v>34113.11</v>
      </c>
      <c r="G104" s="75">
        <f t="shared" si="0"/>
        <v>0.8645422981397942</v>
      </c>
    </row>
    <row r="105" spans="1:7" ht="12.75">
      <c r="A105" s="51"/>
      <c r="B105" s="51"/>
      <c r="C105" s="61" t="s">
        <v>117</v>
      </c>
      <c r="D105" s="16" t="s">
        <v>118</v>
      </c>
      <c r="E105" s="74">
        <v>6322</v>
      </c>
      <c r="F105" s="74">
        <v>4861.91</v>
      </c>
      <c r="G105" s="75">
        <f t="shared" si="0"/>
        <v>0.7690461879152167</v>
      </c>
    </row>
    <row r="106" spans="1:7" ht="12.75">
      <c r="A106" s="51"/>
      <c r="B106" s="51"/>
      <c r="C106" s="61" t="s">
        <v>91</v>
      </c>
      <c r="D106" s="16" t="s">
        <v>92</v>
      </c>
      <c r="E106" s="74">
        <v>54000</v>
      </c>
      <c r="F106" s="74">
        <v>51411.32</v>
      </c>
      <c r="G106" s="75">
        <f t="shared" si="0"/>
        <v>0.9520614814814815</v>
      </c>
    </row>
    <row r="107" spans="1:7" ht="12.75">
      <c r="A107" s="51"/>
      <c r="B107" s="51"/>
      <c r="C107" s="61" t="s">
        <v>87</v>
      </c>
      <c r="D107" s="45" t="s">
        <v>88</v>
      </c>
      <c r="E107" s="74">
        <v>18374.62</v>
      </c>
      <c r="F107" s="74">
        <v>16377.79</v>
      </c>
      <c r="G107" s="75">
        <f t="shared" si="0"/>
        <v>0.8913267321990878</v>
      </c>
    </row>
    <row r="108" spans="1:7" ht="12.75">
      <c r="A108" s="51"/>
      <c r="B108" s="51"/>
      <c r="C108" s="61" t="s">
        <v>93</v>
      </c>
      <c r="D108" s="116" t="s">
        <v>94</v>
      </c>
      <c r="E108" s="74">
        <v>3787.38</v>
      </c>
      <c r="F108" s="74">
        <v>3787.38</v>
      </c>
      <c r="G108" s="75">
        <f t="shared" si="0"/>
        <v>1</v>
      </c>
    </row>
    <row r="109" spans="1:7" ht="25.5">
      <c r="A109" s="51"/>
      <c r="B109" s="51"/>
      <c r="C109" s="61" t="s">
        <v>119</v>
      </c>
      <c r="D109" s="45" t="s">
        <v>120</v>
      </c>
      <c r="E109" s="74">
        <v>5366.68</v>
      </c>
      <c r="F109" s="74">
        <v>5366.68</v>
      </c>
      <c r="G109" s="75">
        <f t="shared" si="0"/>
        <v>1</v>
      </c>
    </row>
    <row r="110" spans="1:7" ht="38.25">
      <c r="A110" s="51"/>
      <c r="B110" s="51"/>
      <c r="C110" s="61" t="s">
        <v>135</v>
      </c>
      <c r="D110" s="116" t="s">
        <v>136</v>
      </c>
      <c r="E110" s="74">
        <v>14400</v>
      </c>
      <c r="F110" s="74">
        <v>14400</v>
      </c>
      <c r="G110" s="75">
        <f t="shared" si="0"/>
        <v>1</v>
      </c>
    </row>
    <row r="111" spans="1:7" ht="25.5">
      <c r="A111" s="12"/>
      <c r="B111" s="16"/>
      <c r="C111" s="61" t="s">
        <v>141</v>
      </c>
      <c r="D111" s="116" t="s">
        <v>142</v>
      </c>
      <c r="E111" s="74">
        <v>205838</v>
      </c>
      <c r="F111" s="74">
        <v>205828.05</v>
      </c>
      <c r="G111" s="75">
        <f t="shared" si="0"/>
        <v>0.9999516610149729</v>
      </c>
    </row>
    <row r="112" spans="1:7" ht="12.75">
      <c r="A112" s="51"/>
      <c r="B112" s="54">
        <v>75495</v>
      </c>
      <c r="C112" s="77"/>
      <c r="D112" s="51" t="s">
        <v>8</v>
      </c>
      <c r="E112" s="100">
        <v>50000</v>
      </c>
      <c r="F112" s="100">
        <v>0</v>
      </c>
      <c r="G112" s="101">
        <f t="shared" si="0"/>
        <v>0</v>
      </c>
    </row>
    <row r="113" spans="1:8" ht="26.25" thickBot="1">
      <c r="A113" s="56"/>
      <c r="B113" s="132"/>
      <c r="C113" s="94" t="s">
        <v>101</v>
      </c>
      <c r="D113" s="123" t="s">
        <v>102</v>
      </c>
      <c r="E113" s="97">
        <v>50000</v>
      </c>
      <c r="F113" s="97">
        <v>0</v>
      </c>
      <c r="G113" s="96">
        <f t="shared" si="0"/>
        <v>0</v>
      </c>
      <c r="H113" s="158"/>
    </row>
    <row r="114" spans="1:7" ht="12" customHeight="1">
      <c r="A114" s="14">
        <v>757</v>
      </c>
      <c r="B114" s="14"/>
      <c r="C114" s="151"/>
      <c r="D114" s="26" t="s">
        <v>32</v>
      </c>
      <c r="E114" s="32">
        <f>E115</f>
        <v>857347.25</v>
      </c>
      <c r="F114" s="32">
        <f>F115</f>
        <v>851355.07</v>
      </c>
      <c r="G114" s="42">
        <f t="shared" si="0"/>
        <v>0.9930107899687086</v>
      </c>
    </row>
    <row r="115" spans="1:7" ht="38.25" customHeight="1">
      <c r="A115" s="51"/>
      <c r="B115" s="51">
        <v>75702</v>
      </c>
      <c r="C115" s="60"/>
      <c r="D115" s="99" t="s">
        <v>33</v>
      </c>
      <c r="E115" s="100">
        <v>857347.25</v>
      </c>
      <c r="F115" s="100">
        <v>851355.07</v>
      </c>
      <c r="G115" s="101">
        <f t="shared" si="0"/>
        <v>0.9930107899687086</v>
      </c>
    </row>
    <row r="116" spans="1:7" ht="37.5" customHeight="1" thickBot="1">
      <c r="A116" s="51"/>
      <c r="B116" s="51"/>
      <c r="C116" s="61" t="s">
        <v>146</v>
      </c>
      <c r="D116" s="116" t="s">
        <v>147</v>
      </c>
      <c r="E116" s="74">
        <v>857347.25</v>
      </c>
      <c r="F116" s="74">
        <v>851355.07</v>
      </c>
      <c r="G116" s="75">
        <f>F116/E116</f>
        <v>0.9930107899687086</v>
      </c>
    </row>
    <row r="117" spans="1:7" ht="12.75" customHeight="1">
      <c r="A117" s="19">
        <v>758</v>
      </c>
      <c r="B117" s="19"/>
      <c r="C117" s="68"/>
      <c r="D117" s="19" t="s">
        <v>34</v>
      </c>
      <c r="E117" s="104">
        <f>E118</f>
        <v>50149</v>
      </c>
      <c r="F117" s="104">
        <f>F118</f>
        <v>0</v>
      </c>
      <c r="G117" s="106">
        <f t="shared" si="0"/>
        <v>0</v>
      </c>
    </row>
    <row r="118" spans="1:7" ht="12.75" customHeight="1">
      <c r="A118" s="14"/>
      <c r="B118" s="51">
        <v>75818</v>
      </c>
      <c r="C118" s="60"/>
      <c r="D118" s="51" t="s">
        <v>35</v>
      </c>
      <c r="E118" s="100">
        <v>50149</v>
      </c>
      <c r="F118" s="100">
        <v>0</v>
      </c>
      <c r="G118" s="101">
        <f>F118/E118</f>
        <v>0</v>
      </c>
    </row>
    <row r="119" spans="1:7" ht="13.5" customHeight="1" thickBot="1">
      <c r="A119" s="13"/>
      <c r="B119" s="88"/>
      <c r="C119" s="87" t="s">
        <v>148</v>
      </c>
      <c r="D119" s="12" t="s">
        <v>149</v>
      </c>
      <c r="E119" s="89">
        <v>50149</v>
      </c>
      <c r="F119" s="89">
        <v>0</v>
      </c>
      <c r="G119" s="90">
        <f>F119/E119:E120</f>
        <v>0</v>
      </c>
    </row>
    <row r="120" spans="1:7" ht="0.75" customHeight="1" thickBot="1">
      <c r="A120" s="12"/>
      <c r="B120" s="43"/>
      <c r="C120" s="146"/>
      <c r="D120" s="124"/>
      <c r="E120" s="107"/>
      <c r="F120" s="107"/>
      <c r="G120" s="108"/>
    </row>
    <row r="121" spans="1:7" ht="12.75" customHeight="1">
      <c r="A121" s="14">
        <v>801</v>
      </c>
      <c r="B121" s="19"/>
      <c r="C121" s="68"/>
      <c r="D121" s="19" t="s">
        <v>36</v>
      </c>
      <c r="E121" s="104">
        <f>E122+E148+E170+E195+E219+E221+E240+E242</f>
        <v>21024808.08</v>
      </c>
      <c r="F121" s="109">
        <f>F122+F148+F170+F195+F219+F221+F240+F242</f>
        <v>20830547.68</v>
      </c>
      <c r="G121" s="106">
        <f aca="true" t="shared" si="4" ref="G121:G169">F121/E121</f>
        <v>0.9907604198211545</v>
      </c>
    </row>
    <row r="122" spans="1:7" ht="12" customHeight="1">
      <c r="A122" s="12"/>
      <c r="B122" s="118">
        <v>80101</v>
      </c>
      <c r="C122" s="77"/>
      <c r="D122" s="51" t="s">
        <v>37</v>
      </c>
      <c r="E122" s="100">
        <v>10067447</v>
      </c>
      <c r="F122" s="119">
        <v>10000024.74</v>
      </c>
      <c r="G122" s="101">
        <f t="shared" si="4"/>
        <v>0.9933029436360579</v>
      </c>
    </row>
    <row r="123" spans="1:7" ht="25.5" customHeight="1">
      <c r="A123" s="12"/>
      <c r="B123" s="117"/>
      <c r="C123" s="65" t="s">
        <v>150</v>
      </c>
      <c r="D123" s="45" t="s">
        <v>151</v>
      </c>
      <c r="E123" s="91">
        <v>348072</v>
      </c>
      <c r="F123" s="110">
        <v>348072</v>
      </c>
      <c r="G123" s="92">
        <f t="shared" si="4"/>
        <v>1</v>
      </c>
    </row>
    <row r="124" spans="1:7" ht="25.5" customHeight="1">
      <c r="A124" s="12"/>
      <c r="B124" s="117"/>
      <c r="C124" s="65" t="s">
        <v>152</v>
      </c>
      <c r="D124" s="45" t="s">
        <v>153</v>
      </c>
      <c r="E124" s="91">
        <v>15377</v>
      </c>
      <c r="F124" s="110">
        <v>15377</v>
      </c>
      <c r="G124" s="92">
        <f t="shared" si="4"/>
        <v>1</v>
      </c>
    </row>
    <row r="125" spans="1:7" ht="11.25" customHeight="1">
      <c r="A125" s="12"/>
      <c r="B125" s="117"/>
      <c r="C125" s="147" t="s">
        <v>121</v>
      </c>
      <c r="D125" s="16" t="s">
        <v>122</v>
      </c>
      <c r="E125" s="91">
        <v>600</v>
      </c>
      <c r="F125" s="110">
        <v>600</v>
      </c>
      <c r="G125" s="92">
        <f t="shared" si="4"/>
        <v>1</v>
      </c>
    </row>
    <row r="126" spans="1:7" ht="15" customHeight="1">
      <c r="A126" s="12"/>
      <c r="B126" s="117"/>
      <c r="C126" s="147" t="s">
        <v>111</v>
      </c>
      <c r="D126" s="16" t="s">
        <v>112</v>
      </c>
      <c r="E126" s="91">
        <v>5914181</v>
      </c>
      <c r="F126" s="110">
        <v>5873722.81</v>
      </c>
      <c r="G126" s="92">
        <f t="shared" si="4"/>
        <v>0.9931591221168239</v>
      </c>
    </row>
    <row r="127" spans="1:7" ht="15" customHeight="1">
      <c r="A127" s="12"/>
      <c r="B127" s="117"/>
      <c r="C127" s="147" t="s">
        <v>113</v>
      </c>
      <c r="D127" s="16" t="s">
        <v>114</v>
      </c>
      <c r="E127" s="91">
        <v>424714</v>
      </c>
      <c r="F127" s="110">
        <v>424711.98</v>
      </c>
      <c r="G127" s="92">
        <f t="shared" si="4"/>
        <v>0.9999952438582198</v>
      </c>
    </row>
    <row r="128" spans="1:7" ht="15" customHeight="1">
      <c r="A128" s="12"/>
      <c r="B128" s="117"/>
      <c r="C128" s="147" t="s">
        <v>115</v>
      </c>
      <c r="D128" s="16" t="s">
        <v>116</v>
      </c>
      <c r="E128" s="91">
        <v>1062931</v>
      </c>
      <c r="F128" s="110">
        <v>1051182.72</v>
      </c>
      <c r="G128" s="92">
        <f t="shared" si="4"/>
        <v>0.9889472787979652</v>
      </c>
    </row>
    <row r="129" spans="1:7" ht="15" customHeight="1">
      <c r="A129" s="12"/>
      <c r="B129" s="117"/>
      <c r="C129" s="147" t="s">
        <v>117</v>
      </c>
      <c r="D129" s="16" t="s">
        <v>118</v>
      </c>
      <c r="E129" s="91">
        <v>150788</v>
      </c>
      <c r="F129" s="110">
        <v>149476.4</v>
      </c>
      <c r="G129" s="92">
        <f t="shared" si="4"/>
        <v>0.9913016950951004</v>
      </c>
    </row>
    <row r="130" spans="1:7" ht="15" customHeight="1">
      <c r="A130" s="12"/>
      <c r="B130" s="117"/>
      <c r="C130" s="147" t="s">
        <v>109</v>
      </c>
      <c r="D130" s="16" t="s">
        <v>110</v>
      </c>
      <c r="E130" s="91">
        <v>11230</v>
      </c>
      <c r="F130" s="110">
        <v>9130</v>
      </c>
      <c r="G130" s="92">
        <f t="shared" si="4"/>
        <v>0.8130008904719501</v>
      </c>
    </row>
    <row r="131" spans="1:7" ht="15" customHeight="1">
      <c r="A131" s="12"/>
      <c r="B131" s="117"/>
      <c r="C131" s="147" t="s">
        <v>91</v>
      </c>
      <c r="D131" s="16" t="s">
        <v>92</v>
      </c>
      <c r="E131" s="91">
        <v>238399</v>
      </c>
      <c r="F131" s="110">
        <v>237608.92</v>
      </c>
      <c r="G131" s="92">
        <f t="shared" si="4"/>
        <v>0.9966858921388093</v>
      </c>
    </row>
    <row r="132" spans="1:7" ht="23.25" customHeight="1">
      <c r="A132" s="12"/>
      <c r="B132" s="117"/>
      <c r="C132" s="65" t="s">
        <v>154</v>
      </c>
      <c r="D132" s="45" t="s">
        <v>155</v>
      </c>
      <c r="E132" s="91">
        <v>19412</v>
      </c>
      <c r="F132" s="110">
        <v>19400.33</v>
      </c>
      <c r="G132" s="92">
        <f t="shared" si="4"/>
        <v>0.9993988254687823</v>
      </c>
    </row>
    <row r="133" spans="1:7" ht="15" customHeight="1">
      <c r="A133" s="12"/>
      <c r="B133" s="117"/>
      <c r="C133" s="65" t="s">
        <v>127</v>
      </c>
      <c r="D133" s="116" t="s">
        <v>128</v>
      </c>
      <c r="E133" s="91">
        <v>583029</v>
      </c>
      <c r="F133" s="110">
        <v>582898.85</v>
      </c>
      <c r="G133" s="92">
        <f t="shared" si="4"/>
        <v>0.9997767692516152</v>
      </c>
    </row>
    <row r="134" spans="1:7" ht="15" customHeight="1">
      <c r="A134" s="12"/>
      <c r="B134" s="117"/>
      <c r="C134" s="65" t="s">
        <v>97</v>
      </c>
      <c r="D134" s="116" t="s">
        <v>98</v>
      </c>
      <c r="E134" s="91">
        <v>57019</v>
      </c>
      <c r="F134" s="110">
        <v>56976.99</v>
      </c>
      <c r="G134" s="92">
        <f t="shared" si="4"/>
        <v>0.9992632280467914</v>
      </c>
    </row>
    <row r="135" spans="1:7" ht="15" customHeight="1">
      <c r="A135" s="12"/>
      <c r="B135" s="117"/>
      <c r="C135" s="65" t="s">
        <v>156</v>
      </c>
      <c r="D135" s="16" t="s">
        <v>157</v>
      </c>
      <c r="E135" s="91">
        <v>10880</v>
      </c>
      <c r="F135" s="110">
        <v>10880</v>
      </c>
      <c r="G135" s="92">
        <f t="shared" si="4"/>
        <v>1</v>
      </c>
    </row>
    <row r="136" spans="1:7" ht="15" customHeight="1">
      <c r="A136" s="12"/>
      <c r="B136" s="117"/>
      <c r="C136" s="65" t="s">
        <v>87</v>
      </c>
      <c r="D136" s="45" t="s">
        <v>88</v>
      </c>
      <c r="E136" s="91">
        <v>222982</v>
      </c>
      <c r="F136" s="110">
        <v>219851.46</v>
      </c>
      <c r="G136" s="92">
        <f t="shared" si="4"/>
        <v>0.985960570808406</v>
      </c>
    </row>
    <row r="137" spans="1:7" ht="15" customHeight="1">
      <c r="A137" s="12"/>
      <c r="B137" s="117"/>
      <c r="C137" s="65" t="s">
        <v>129</v>
      </c>
      <c r="D137" s="116" t="s">
        <v>130</v>
      </c>
      <c r="E137" s="91">
        <v>3761</v>
      </c>
      <c r="F137" s="110">
        <v>3623.2</v>
      </c>
      <c r="G137" s="92">
        <f t="shared" si="4"/>
        <v>0.963360808295666</v>
      </c>
    </row>
    <row r="138" spans="1:7" ht="24.75" customHeight="1">
      <c r="A138" s="12"/>
      <c r="B138" s="117"/>
      <c r="C138" s="65" t="s">
        <v>131</v>
      </c>
      <c r="D138" s="116" t="s">
        <v>132</v>
      </c>
      <c r="E138" s="91">
        <v>13728</v>
      </c>
      <c r="F138" s="110">
        <v>13671.01</v>
      </c>
      <c r="G138" s="92">
        <f t="shared" si="4"/>
        <v>0.9958486305361306</v>
      </c>
    </row>
    <row r="139" spans="1:7" ht="26.25" customHeight="1">
      <c r="A139" s="12"/>
      <c r="B139" s="117"/>
      <c r="C139" s="65" t="s">
        <v>133</v>
      </c>
      <c r="D139" s="116" t="s">
        <v>134</v>
      </c>
      <c r="E139" s="91">
        <v>13323</v>
      </c>
      <c r="F139" s="110">
        <v>13309.45</v>
      </c>
      <c r="G139" s="92">
        <f t="shared" si="4"/>
        <v>0.9989829617953915</v>
      </c>
    </row>
    <row r="140" spans="1:7" ht="15" customHeight="1">
      <c r="A140" s="12"/>
      <c r="B140" s="117"/>
      <c r="C140" s="65" t="s">
        <v>123</v>
      </c>
      <c r="D140" s="45" t="s">
        <v>124</v>
      </c>
      <c r="E140" s="91">
        <v>6319</v>
      </c>
      <c r="F140" s="110">
        <v>6309.54</v>
      </c>
      <c r="G140" s="92">
        <f t="shared" si="4"/>
        <v>0.9985029276784301</v>
      </c>
    </row>
    <row r="141" spans="1:7" ht="15" customHeight="1">
      <c r="A141" s="12"/>
      <c r="B141" s="117"/>
      <c r="C141" s="65" t="s">
        <v>93</v>
      </c>
      <c r="D141" s="116" t="s">
        <v>94</v>
      </c>
      <c r="E141" s="91">
        <v>18311</v>
      </c>
      <c r="F141" s="110">
        <v>18284.96</v>
      </c>
      <c r="G141" s="92">
        <f t="shared" si="4"/>
        <v>0.9985779039921359</v>
      </c>
    </row>
    <row r="142" spans="1:7" ht="24.75" customHeight="1">
      <c r="A142" s="12"/>
      <c r="B142" s="117"/>
      <c r="C142" s="65" t="s">
        <v>119</v>
      </c>
      <c r="D142" s="45" t="s">
        <v>120</v>
      </c>
      <c r="E142" s="91">
        <v>370968</v>
      </c>
      <c r="F142" s="110">
        <v>370968</v>
      </c>
      <c r="G142" s="92">
        <f t="shared" si="4"/>
        <v>1</v>
      </c>
    </row>
    <row r="143" spans="1:7" ht="24" customHeight="1">
      <c r="A143" s="12"/>
      <c r="B143" s="117"/>
      <c r="C143" s="65" t="s">
        <v>135</v>
      </c>
      <c r="D143" s="116" t="s">
        <v>136</v>
      </c>
      <c r="E143" s="91">
        <v>4809</v>
      </c>
      <c r="F143" s="110">
        <v>4795.8</v>
      </c>
      <c r="G143" s="92">
        <f t="shared" si="4"/>
        <v>0.9972551466001248</v>
      </c>
    </row>
    <row r="144" spans="1:7" ht="24" customHeight="1">
      <c r="A144" s="12"/>
      <c r="B144" s="117"/>
      <c r="C144" s="65" t="s">
        <v>137</v>
      </c>
      <c r="D144" s="116" t="s">
        <v>138</v>
      </c>
      <c r="E144" s="91">
        <v>9800</v>
      </c>
      <c r="F144" s="110">
        <v>9796.41</v>
      </c>
      <c r="G144" s="92">
        <f t="shared" si="4"/>
        <v>0.9996336734693877</v>
      </c>
    </row>
    <row r="145" spans="1:7" ht="24.75" customHeight="1">
      <c r="A145" s="12"/>
      <c r="B145" s="117"/>
      <c r="C145" s="65" t="s">
        <v>139</v>
      </c>
      <c r="D145" s="116" t="s">
        <v>140</v>
      </c>
      <c r="E145" s="91">
        <v>25077</v>
      </c>
      <c r="F145" s="110">
        <v>25068.19</v>
      </c>
      <c r="G145" s="92">
        <f t="shared" si="4"/>
        <v>0.9996486820592574</v>
      </c>
    </row>
    <row r="146" spans="1:7" ht="25.5" customHeight="1">
      <c r="A146" s="12"/>
      <c r="B146" s="117"/>
      <c r="C146" s="65" t="s">
        <v>101</v>
      </c>
      <c r="D146" s="116" t="s">
        <v>102</v>
      </c>
      <c r="E146" s="91">
        <v>530000</v>
      </c>
      <c r="F146" s="110">
        <v>522641.2</v>
      </c>
      <c r="G146" s="92">
        <f t="shared" si="4"/>
        <v>0.9861154716981132</v>
      </c>
    </row>
    <row r="147" spans="1:7" ht="23.25" customHeight="1">
      <c r="A147" s="12"/>
      <c r="B147" s="117"/>
      <c r="C147" s="65" t="s">
        <v>141</v>
      </c>
      <c r="D147" s="116" t="s">
        <v>142</v>
      </c>
      <c r="E147" s="91">
        <v>11737</v>
      </c>
      <c r="F147" s="110">
        <v>11667.52</v>
      </c>
      <c r="G147" s="92">
        <f t="shared" si="4"/>
        <v>0.9940802590099685</v>
      </c>
    </row>
    <row r="148" spans="1:7" s="120" customFormat="1" ht="24.75" customHeight="1">
      <c r="A148" s="51"/>
      <c r="B148" s="51">
        <v>80103</v>
      </c>
      <c r="C148" s="60"/>
      <c r="D148" s="99" t="s">
        <v>66</v>
      </c>
      <c r="E148" s="100">
        <v>1185512</v>
      </c>
      <c r="F148" s="119">
        <v>1174774.21</v>
      </c>
      <c r="G148" s="101">
        <f t="shared" si="4"/>
        <v>0.9909424872966279</v>
      </c>
    </row>
    <row r="149" spans="1:7" s="120" customFormat="1" ht="24.75" customHeight="1">
      <c r="A149" s="51"/>
      <c r="B149" s="51"/>
      <c r="C149" s="61" t="s">
        <v>152</v>
      </c>
      <c r="D149" s="45" t="s">
        <v>153</v>
      </c>
      <c r="E149" s="74">
        <v>1362</v>
      </c>
      <c r="F149" s="125">
        <v>1326</v>
      </c>
      <c r="G149" s="75">
        <f t="shared" si="4"/>
        <v>0.973568281938326</v>
      </c>
    </row>
    <row r="150" spans="1:7" s="120" customFormat="1" ht="13.5" customHeight="1">
      <c r="A150" s="51"/>
      <c r="B150" s="51"/>
      <c r="C150" s="61" t="s">
        <v>111</v>
      </c>
      <c r="D150" s="16" t="s">
        <v>112</v>
      </c>
      <c r="E150" s="74">
        <v>717161</v>
      </c>
      <c r="F150" s="125">
        <v>710779.88</v>
      </c>
      <c r="G150" s="75">
        <f t="shared" si="4"/>
        <v>0.9911022490068478</v>
      </c>
    </row>
    <row r="151" spans="1:7" s="120" customFormat="1" ht="12.75" customHeight="1">
      <c r="A151" s="51"/>
      <c r="B151" s="51"/>
      <c r="C151" s="61" t="s">
        <v>113</v>
      </c>
      <c r="D151" s="16" t="s">
        <v>114</v>
      </c>
      <c r="E151" s="74">
        <v>53290</v>
      </c>
      <c r="F151" s="125">
        <v>53289.37</v>
      </c>
      <c r="G151" s="75">
        <f t="shared" si="4"/>
        <v>0.9999881778945393</v>
      </c>
    </row>
    <row r="152" spans="1:7" s="120" customFormat="1" ht="14.25" customHeight="1" thickBot="1">
      <c r="A152" s="56"/>
      <c r="B152" s="56"/>
      <c r="C152" s="94" t="s">
        <v>115</v>
      </c>
      <c r="D152" s="15" t="s">
        <v>116</v>
      </c>
      <c r="E152" s="97">
        <v>130948</v>
      </c>
      <c r="F152" s="126">
        <v>129347.42</v>
      </c>
      <c r="G152" s="96">
        <f t="shared" si="4"/>
        <v>0.9877769801753368</v>
      </c>
    </row>
    <row r="153" spans="1:7" s="120" customFormat="1" ht="12.75" customHeight="1">
      <c r="A153" s="51"/>
      <c r="B153" s="51"/>
      <c r="C153" s="61" t="s">
        <v>117</v>
      </c>
      <c r="D153" s="16" t="s">
        <v>118</v>
      </c>
      <c r="E153" s="74">
        <v>18307</v>
      </c>
      <c r="F153" s="125">
        <v>18194.73</v>
      </c>
      <c r="G153" s="75">
        <f t="shared" si="4"/>
        <v>0.9938673731359589</v>
      </c>
    </row>
    <row r="154" spans="1:7" s="120" customFormat="1" ht="12.75" customHeight="1">
      <c r="A154" s="51"/>
      <c r="B154" s="51"/>
      <c r="C154" s="61" t="s">
        <v>109</v>
      </c>
      <c r="D154" s="16" t="s">
        <v>110</v>
      </c>
      <c r="E154" s="74">
        <v>1035</v>
      </c>
      <c r="F154" s="125">
        <v>0</v>
      </c>
      <c r="G154" s="75">
        <f t="shared" si="4"/>
        <v>0</v>
      </c>
    </row>
    <row r="155" spans="1:7" s="120" customFormat="1" ht="12" customHeight="1">
      <c r="A155" s="51"/>
      <c r="B155" s="51"/>
      <c r="C155" s="61" t="s">
        <v>91</v>
      </c>
      <c r="D155" s="16" t="s">
        <v>92</v>
      </c>
      <c r="E155" s="74">
        <v>76044</v>
      </c>
      <c r="F155" s="125">
        <v>75947.38</v>
      </c>
      <c r="G155" s="75">
        <f t="shared" si="4"/>
        <v>0.998729419809584</v>
      </c>
    </row>
    <row r="156" spans="1:7" s="120" customFormat="1" ht="24.75" customHeight="1">
      <c r="A156" s="51"/>
      <c r="B156" s="51"/>
      <c r="C156" s="61" t="s">
        <v>154</v>
      </c>
      <c r="D156" s="45" t="s">
        <v>155</v>
      </c>
      <c r="E156" s="74">
        <v>3481</v>
      </c>
      <c r="F156" s="125">
        <v>3478.49</v>
      </c>
      <c r="G156" s="75">
        <f t="shared" si="4"/>
        <v>0.9992789428325193</v>
      </c>
    </row>
    <row r="157" spans="1:7" s="120" customFormat="1" ht="12" customHeight="1">
      <c r="A157" s="51"/>
      <c r="B157" s="51"/>
      <c r="C157" s="61" t="s">
        <v>127</v>
      </c>
      <c r="D157" s="116" t="s">
        <v>128</v>
      </c>
      <c r="E157" s="74">
        <v>73464</v>
      </c>
      <c r="F157" s="125">
        <v>72928.86</v>
      </c>
      <c r="G157" s="75">
        <f t="shared" si="4"/>
        <v>0.9927156158118262</v>
      </c>
    </row>
    <row r="158" spans="1:7" s="120" customFormat="1" ht="12.75" customHeight="1">
      <c r="A158" s="51"/>
      <c r="B158" s="51"/>
      <c r="C158" s="61" t="s">
        <v>97</v>
      </c>
      <c r="D158" s="116" t="s">
        <v>98</v>
      </c>
      <c r="E158" s="74">
        <v>6600</v>
      </c>
      <c r="F158" s="125">
        <v>6598.33</v>
      </c>
      <c r="G158" s="75">
        <f t="shared" si="4"/>
        <v>0.9997469696969696</v>
      </c>
    </row>
    <row r="159" spans="1:7" s="120" customFormat="1" ht="13.5" customHeight="1">
      <c r="A159" s="51"/>
      <c r="B159" s="51"/>
      <c r="C159" s="61" t="s">
        <v>156</v>
      </c>
      <c r="D159" s="16" t="s">
        <v>157</v>
      </c>
      <c r="E159" s="74">
        <v>1119</v>
      </c>
      <c r="F159" s="125">
        <v>1119</v>
      </c>
      <c r="G159" s="75">
        <f t="shared" si="4"/>
        <v>1</v>
      </c>
    </row>
    <row r="160" spans="1:7" s="120" customFormat="1" ht="12.75" customHeight="1">
      <c r="A160" s="51"/>
      <c r="B160" s="51"/>
      <c r="C160" s="61" t="s">
        <v>87</v>
      </c>
      <c r="D160" s="45" t="s">
        <v>88</v>
      </c>
      <c r="E160" s="74">
        <v>50251</v>
      </c>
      <c r="F160" s="125">
        <v>49949.43</v>
      </c>
      <c r="G160" s="75">
        <f t="shared" si="4"/>
        <v>0.9939987263935046</v>
      </c>
    </row>
    <row r="161" spans="1:7" s="120" customFormat="1" ht="13.5" customHeight="1">
      <c r="A161" s="51"/>
      <c r="B161" s="51"/>
      <c r="C161" s="61" t="s">
        <v>129</v>
      </c>
      <c r="D161" s="116" t="s">
        <v>130</v>
      </c>
      <c r="E161" s="74">
        <v>1035</v>
      </c>
      <c r="F161" s="125">
        <v>634.9</v>
      </c>
      <c r="G161" s="75">
        <f t="shared" si="4"/>
        <v>0.6134299516908213</v>
      </c>
    </row>
    <row r="162" spans="1:7" s="120" customFormat="1" ht="24.75" customHeight="1">
      <c r="A162" s="51"/>
      <c r="B162" s="51"/>
      <c r="C162" s="61" t="s">
        <v>131</v>
      </c>
      <c r="D162" s="116" t="s">
        <v>132</v>
      </c>
      <c r="E162" s="74">
        <v>745</v>
      </c>
      <c r="F162" s="125">
        <v>733.1</v>
      </c>
      <c r="G162" s="75">
        <f t="shared" si="4"/>
        <v>0.9840268456375839</v>
      </c>
    </row>
    <row r="163" spans="1:7" s="120" customFormat="1" ht="24.75" customHeight="1">
      <c r="A163" s="51"/>
      <c r="B163" s="51"/>
      <c r="C163" s="61" t="s">
        <v>133</v>
      </c>
      <c r="D163" s="116" t="s">
        <v>134</v>
      </c>
      <c r="E163" s="74">
        <v>2108</v>
      </c>
      <c r="F163" s="125">
        <v>2094.95</v>
      </c>
      <c r="G163" s="75">
        <f t="shared" si="4"/>
        <v>0.9938092979127134</v>
      </c>
    </row>
    <row r="164" spans="1:7" s="120" customFormat="1" ht="12.75" customHeight="1">
      <c r="A164" s="51"/>
      <c r="B164" s="51"/>
      <c r="C164" s="61" t="s">
        <v>123</v>
      </c>
      <c r="D164" s="45" t="s">
        <v>124</v>
      </c>
      <c r="E164" s="74">
        <v>275</v>
      </c>
      <c r="F164" s="125">
        <v>270.8</v>
      </c>
      <c r="G164" s="75">
        <f t="shared" si="4"/>
        <v>0.9847272727272728</v>
      </c>
    </row>
    <row r="165" spans="1:7" s="120" customFormat="1" ht="13.5" customHeight="1">
      <c r="A165" s="51"/>
      <c r="B165" s="51"/>
      <c r="C165" s="61" t="s">
        <v>93</v>
      </c>
      <c r="D165" s="116" t="s">
        <v>94</v>
      </c>
      <c r="E165" s="74">
        <v>1223</v>
      </c>
      <c r="F165" s="125">
        <v>1222.32</v>
      </c>
      <c r="G165" s="75">
        <f t="shared" si="4"/>
        <v>0.9994439901880621</v>
      </c>
    </row>
    <row r="166" spans="1:7" s="120" customFormat="1" ht="24.75" customHeight="1">
      <c r="A166" s="51"/>
      <c r="B166" s="51"/>
      <c r="C166" s="61" t="s">
        <v>119</v>
      </c>
      <c r="D166" s="45" t="s">
        <v>120</v>
      </c>
      <c r="E166" s="74">
        <v>43514</v>
      </c>
      <c r="F166" s="125">
        <v>43514</v>
      </c>
      <c r="G166" s="75">
        <f t="shared" si="4"/>
        <v>1</v>
      </c>
    </row>
    <row r="167" spans="1:7" s="120" customFormat="1" ht="24.75" customHeight="1">
      <c r="A167" s="51"/>
      <c r="B167" s="51"/>
      <c r="C167" s="61" t="s">
        <v>135</v>
      </c>
      <c r="D167" s="116" t="s">
        <v>136</v>
      </c>
      <c r="E167" s="74">
        <v>500</v>
      </c>
      <c r="F167" s="125">
        <v>500</v>
      </c>
      <c r="G167" s="75">
        <f t="shared" si="4"/>
        <v>1</v>
      </c>
    </row>
    <row r="168" spans="1:7" s="120" customFormat="1" ht="24.75" customHeight="1">
      <c r="A168" s="51"/>
      <c r="B168" s="51"/>
      <c r="C168" s="61" t="s">
        <v>137</v>
      </c>
      <c r="D168" s="116" t="s">
        <v>138</v>
      </c>
      <c r="E168" s="74">
        <v>550</v>
      </c>
      <c r="F168" s="125">
        <v>550</v>
      </c>
      <c r="G168" s="75">
        <f t="shared" si="4"/>
        <v>1</v>
      </c>
    </row>
    <row r="169" spans="1:7" s="120" customFormat="1" ht="27" customHeight="1">
      <c r="A169" s="51"/>
      <c r="B169" s="51"/>
      <c r="C169" s="61" t="s">
        <v>139</v>
      </c>
      <c r="D169" s="116" t="s">
        <v>140</v>
      </c>
      <c r="E169" s="74">
        <v>2500</v>
      </c>
      <c r="F169" s="125">
        <v>2295.25</v>
      </c>
      <c r="G169" s="75">
        <f t="shared" si="4"/>
        <v>0.9181</v>
      </c>
    </row>
    <row r="170" spans="1:7" ht="12.75">
      <c r="A170" s="12"/>
      <c r="B170" s="51">
        <v>80104</v>
      </c>
      <c r="C170" s="60"/>
      <c r="D170" s="54" t="s">
        <v>15</v>
      </c>
      <c r="E170" s="100">
        <v>2826447</v>
      </c>
      <c r="F170" s="119">
        <v>2798902.59</v>
      </c>
      <c r="G170" s="101">
        <f aca="true" t="shared" si="5" ref="G170:G339">F170/E170</f>
        <v>0.9902547580053686</v>
      </c>
    </row>
    <row r="171" spans="1:7" ht="38.25">
      <c r="A171" s="12"/>
      <c r="B171" s="51"/>
      <c r="C171" s="61" t="s">
        <v>150</v>
      </c>
      <c r="D171" s="45" t="s">
        <v>151</v>
      </c>
      <c r="E171" s="74">
        <v>6420</v>
      </c>
      <c r="F171" s="125">
        <v>2512.92</v>
      </c>
      <c r="G171" s="75">
        <f t="shared" si="5"/>
        <v>0.39142056074766357</v>
      </c>
    </row>
    <row r="172" spans="1:7" ht="25.5">
      <c r="A172" s="12"/>
      <c r="B172" s="51"/>
      <c r="C172" s="61" t="s">
        <v>152</v>
      </c>
      <c r="D172" s="45" t="s">
        <v>153</v>
      </c>
      <c r="E172" s="74">
        <v>3142</v>
      </c>
      <c r="F172" s="125">
        <v>3142</v>
      </c>
      <c r="G172" s="75">
        <f t="shared" si="5"/>
        <v>1</v>
      </c>
    </row>
    <row r="173" spans="1:7" ht="12.75">
      <c r="A173" s="12"/>
      <c r="B173" s="51"/>
      <c r="C173" s="61" t="s">
        <v>111</v>
      </c>
      <c r="D173" s="16" t="s">
        <v>112</v>
      </c>
      <c r="E173" s="74">
        <v>1781857</v>
      </c>
      <c r="F173" s="125">
        <v>1770848.71</v>
      </c>
      <c r="G173" s="75">
        <f t="shared" si="5"/>
        <v>0.9938220126530917</v>
      </c>
    </row>
    <row r="174" spans="1:7" ht="12.75">
      <c r="A174" s="12"/>
      <c r="B174" s="51"/>
      <c r="C174" s="61" t="s">
        <v>113</v>
      </c>
      <c r="D174" s="16" t="s">
        <v>114</v>
      </c>
      <c r="E174" s="74">
        <v>115373</v>
      </c>
      <c r="F174" s="125">
        <v>115372.26</v>
      </c>
      <c r="G174" s="75">
        <f t="shared" si="5"/>
        <v>0.9999935860209928</v>
      </c>
    </row>
    <row r="175" spans="1:7" ht="12.75">
      <c r="A175" s="12"/>
      <c r="B175" s="51"/>
      <c r="C175" s="61" t="s">
        <v>115</v>
      </c>
      <c r="D175" s="16" t="s">
        <v>116</v>
      </c>
      <c r="E175" s="74">
        <v>319300</v>
      </c>
      <c r="F175" s="125">
        <v>314588.79</v>
      </c>
      <c r="G175" s="75">
        <f t="shared" si="5"/>
        <v>0.9852451926088317</v>
      </c>
    </row>
    <row r="176" spans="1:7" ht="12.75">
      <c r="A176" s="12"/>
      <c r="B176" s="51"/>
      <c r="C176" s="61" t="s">
        <v>117</v>
      </c>
      <c r="D176" s="16" t="s">
        <v>118</v>
      </c>
      <c r="E176" s="74">
        <v>45506</v>
      </c>
      <c r="F176" s="125">
        <v>44693.22</v>
      </c>
      <c r="G176" s="75">
        <f t="shared" si="5"/>
        <v>0.9821390585856811</v>
      </c>
    </row>
    <row r="177" spans="1:7" ht="12.75">
      <c r="A177" s="12"/>
      <c r="B177" s="51"/>
      <c r="C177" s="61" t="s">
        <v>109</v>
      </c>
      <c r="D177" s="16" t="s">
        <v>110</v>
      </c>
      <c r="E177" s="74">
        <v>2131</v>
      </c>
      <c r="F177" s="125">
        <v>2055</v>
      </c>
      <c r="G177" s="75">
        <f t="shared" si="5"/>
        <v>0.9643359924917879</v>
      </c>
    </row>
    <row r="178" spans="1:7" ht="12.75">
      <c r="A178" s="12"/>
      <c r="B178" s="51"/>
      <c r="C178" s="61" t="s">
        <v>91</v>
      </c>
      <c r="D178" s="16" t="s">
        <v>92</v>
      </c>
      <c r="E178" s="74">
        <v>141190</v>
      </c>
      <c r="F178" s="125">
        <v>139849.29</v>
      </c>
      <c r="G178" s="75">
        <f t="shared" si="5"/>
        <v>0.9905042141794745</v>
      </c>
    </row>
    <row r="179" spans="1:7" ht="38.25">
      <c r="A179" s="12"/>
      <c r="B179" s="51"/>
      <c r="C179" s="61" t="s">
        <v>154</v>
      </c>
      <c r="D179" s="45" t="s">
        <v>155</v>
      </c>
      <c r="E179" s="74">
        <v>11620</v>
      </c>
      <c r="F179" s="125">
        <v>11303.41</v>
      </c>
      <c r="G179" s="75">
        <f t="shared" si="5"/>
        <v>0.9727547332185886</v>
      </c>
    </row>
    <row r="180" spans="1:7" ht="12.75">
      <c r="A180" s="12"/>
      <c r="B180" s="51"/>
      <c r="C180" s="61" t="s">
        <v>127</v>
      </c>
      <c r="D180" s="116" t="s">
        <v>128</v>
      </c>
      <c r="E180" s="74">
        <v>126738</v>
      </c>
      <c r="F180" s="125">
        <v>124640.41</v>
      </c>
      <c r="G180" s="75">
        <f t="shared" si="5"/>
        <v>0.9834493995486753</v>
      </c>
    </row>
    <row r="181" spans="1:7" ht="12.75">
      <c r="A181" s="12"/>
      <c r="B181" s="51"/>
      <c r="C181" s="61" t="s">
        <v>97</v>
      </c>
      <c r="D181" s="116" t="s">
        <v>98</v>
      </c>
      <c r="E181" s="74">
        <v>36030</v>
      </c>
      <c r="F181" s="125">
        <v>35993.88</v>
      </c>
      <c r="G181" s="75">
        <f t="shared" si="5"/>
        <v>0.9989975020815985</v>
      </c>
    </row>
    <row r="182" spans="1:7" ht="12.75">
      <c r="A182" s="12"/>
      <c r="B182" s="51"/>
      <c r="C182" s="61" t="s">
        <v>156</v>
      </c>
      <c r="D182" s="16" t="s">
        <v>157</v>
      </c>
      <c r="E182" s="74">
        <v>4725</v>
      </c>
      <c r="F182" s="125">
        <v>4640</v>
      </c>
      <c r="G182" s="75">
        <f t="shared" si="5"/>
        <v>0.982010582010582</v>
      </c>
    </row>
    <row r="183" spans="1:7" ht="12.75">
      <c r="A183" s="12"/>
      <c r="B183" s="51"/>
      <c r="C183" s="61" t="s">
        <v>87</v>
      </c>
      <c r="D183" s="45" t="s">
        <v>88</v>
      </c>
      <c r="E183" s="74">
        <v>21395</v>
      </c>
      <c r="F183" s="125">
        <v>20853.98</v>
      </c>
      <c r="G183" s="75">
        <f t="shared" si="5"/>
        <v>0.9747127833605983</v>
      </c>
    </row>
    <row r="184" spans="1:7" ht="25.5">
      <c r="A184" s="12"/>
      <c r="B184" s="51"/>
      <c r="C184" s="61" t="s">
        <v>129</v>
      </c>
      <c r="D184" s="116" t="s">
        <v>130</v>
      </c>
      <c r="E184" s="74">
        <v>2130</v>
      </c>
      <c r="F184" s="125">
        <v>1918.7</v>
      </c>
      <c r="G184" s="75">
        <f t="shared" si="5"/>
        <v>0.9007981220657277</v>
      </c>
    </row>
    <row r="185" spans="1:7" ht="25.5" customHeight="1">
      <c r="A185" s="12"/>
      <c r="B185" s="51"/>
      <c r="C185" s="61" t="s">
        <v>131</v>
      </c>
      <c r="D185" s="116" t="s">
        <v>132</v>
      </c>
      <c r="E185" s="74">
        <v>5405</v>
      </c>
      <c r="F185" s="125">
        <v>5173.32</v>
      </c>
      <c r="G185" s="75">
        <f t="shared" si="5"/>
        <v>0.9571359851988899</v>
      </c>
    </row>
    <row r="186" spans="1:7" ht="24.75" customHeight="1">
      <c r="A186" s="12"/>
      <c r="B186" s="51"/>
      <c r="C186" s="61" t="s">
        <v>133</v>
      </c>
      <c r="D186" s="116" t="s">
        <v>134</v>
      </c>
      <c r="E186" s="74">
        <v>7470</v>
      </c>
      <c r="F186" s="125">
        <v>7454.67</v>
      </c>
      <c r="G186" s="75">
        <f t="shared" si="5"/>
        <v>0.9979477911646586</v>
      </c>
    </row>
    <row r="187" spans="1:7" ht="12.75">
      <c r="A187" s="12"/>
      <c r="B187" s="51"/>
      <c r="C187" s="61" t="s">
        <v>123</v>
      </c>
      <c r="D187" s="45" t="s">
        <v>124</v>
      </c>
      <c r="E187" s="74">
        <v>6600</v>
      </c>
      <c r="F187" s="125">
        <v>6318.57</v>
      </c>
      <c r="G187" s="75">
        <f t="shared" si="5"/>
        <v>0.9573590909090909</v>
      </c>
    </row>
    <row r="188" spans="1:7" ht="12.75">
      <c r="A188" s="12"/>
      <c r="B188" s="51"/>
      <c r="C188" s="61" t="s">
        <v>93</v>
      </c>
      <c r="D188" s="116" t="s">
        <v>94</v>
      </c>
      <c r="E188" s="74">
        <v>4160</v>
      </c>
      <c r="F188" s="125">
        <v>4014.96</v>
      </c>
      <c r="G188" s="75">
        <f t="shared" si="5"/>
        <v>0.9651346153846154</v>
      </c>
    </row>
    <row r="189" spans="1:7" ht="25.5">
      <c r="A189" s="12"/>
      <c r="B189" s="51"/>
      <c r="C189" s="61" t="s">
        <v>119</v>
      </c>
      <c r="D189" s="45" t="s">
        <v>120</v>
      </c>
      <c r="E189" s="74">
        <v>106601</v>
      </c>
      <c r="F189" s="125">
        <v>106601</v>
      </c>
      <c r="G189" s="75">
        <f t="shared" si="5"/>
        <v>1</v>
      </c>
    </row>
    <row r="190" spans="1:7" ht="38.25">
      <c r="A190" s="12"/>
      <c r="B190" s="51"/>
      <c r="C190" s="61" t="s">
        <v>135</v>
      </c>
      <c r="D190" s="116" t="s">
        <v>136</v>
      </c>
      <c r="E190" s="74">
        <v>4300</v>
      </c>
      <c r="F190" s="125">
        <v>4137.2</v>
      </c>
      <c r="G190" s="75">
        <f t="shared" si="5"/>
        <v>0.9621395348837208</v>
      </c>
    </row>
    <row r="191" spans="1:7" ht="26.25" customHeight="1">
      <c r="A191" s="12"/>
      <c r="B191" s="51"/>
      <c r="C191" s="61" t="s">
        <v>137</v>
      </c>
      <c r="D191" s="116" t="s">
        <v>138</v>
      </c>
      <c r="E191" s="74">
        <v>4500</v>
      </c>
      <c r="F191" s="125">
        <v>4284.01</v>
      </c>
      <c r="G191" s="75">
        <f t="shared" si="5"/>
        <v>0.9520022222222223</v>
      </c>
    </row>
    <row r="192" spans="1:7" ht="26.25" thickBot="1">
      <c r="A192" s="13"/>
      <c r="B192" s="56"/>
      <c r="C192" s="94" t="s">
        <v>139</v>
      </c>
      <c r="D192" s="123" t="s">
        <v>140</v>
      </c>
      <c r="E192" s="97">
        <v>5110</v>
      </c>
      <c r="F192" s="126">
        <v>4599.65</v>
      </c>
      <c r="G192" s="96">
        <f t="shared" si="5"/>
        <v>0.9001272015655577</v>
      </c>
    </row>
    <row r="193" spans="1:7" ht="25.5">
      <c r="A193" s="12"/>
      <c r="B193" s="51"/>
      <c r="C193" s="61" t="s">
        <v>101</v>
      </c>
      <c r="D193" s="116" t="s">
        <v>102</v>
      </c>
      <c r="E193" s="74">
        <v>54744</v>
      </c>
      <c r="F193" s="125">
        <v>53906.64</v>
      </c>
      <c r="G193" s="75">
        <f t="shared" si="5"/>
        <v>0.9847040771591408</v>
      </c>
    </row>
    <row r="194" spans="1:7" ht="25.5">
      <c r="A194" s="12"/>
      <c r="B194" s="51"/>
      <c r="C194" s="61" t="s">
        <v>141</v>
      </c>
      <c r="D194" s="116" t="s">
        <v>142</v>
      </c>
      <c r="E194" s="74">
        <v>10000</v>
      </c>
      <c r="F194" s="125">
        <v>10000</v>
      </c>
      <c r="G194" s="75">
        <f t="shared" si="5"/>
        <v>1</v>
      </c>
    </row>
    <row r="195" spans="1:7" ht="12.75">
      <c r="A195" s="51"/>
      <c r="B195" s="51">
        <v>80110</v>
      </c>
      <c r="C195" s="60"/>
      <c r="D195" s="54" t="s">
        <v>38</v>
      </c>
      <c r="E195" s="100">
        <v>5684589</v>
      </c>
      <c r="F195" s="119">
        <v>5662425.85</v>
      </c>
      <c r="G195" s="101">
        <f t="shared" si="5"/>
        <v>0.9961011869107863</v>
      </c>
    </row>
    <row r="196" spans="1:7" ht="38.25">
      <c r="A196" s="51"/>
      <c r="B196" s="51"/>
      <c r="C196" s="61" t="s">
        <v>150</v>
      </c>
      <c r="D196" s="45" t="s">
        <v>151</v>
      </c>
      <c r="E196" s="74">
        <v>445952</v>
      </c>
      <c r="F196" s="125">
        <v>445952</v>
      </c>
      <c r="G196" s="75">
        <f t="shared" si="5"/>
        <v>1</v>
      </c>
    </row>
    <row r="197" spans="1:7" ht="25.5">
      <c r="A197" s="51"/>
      <c r="B197" s="51"/>
      <c r="C197" s="61" t="s">
        <v>152</v>
      </c>
      <c r="D197" s="45" t="s">
        <v>153</v>
      </c>
      <c r="E197" s="74">
        <v>8847</v>
      </c>
      <c r="F197" s="125">
        <v>8847</v>
      </c>
      <c r="G197" s="75">
        <f t="shared" si="5"/>
        <v>1</v>
      </c>
    </row>
    <row r="198" spans="1:7" ht="12.75">
      <c r="A198" s="51"/>
      <c r="B198" s="51"/>
      <c r="C198" s="61" t="s">
        <v>111</v>
      </c>
      <c r="D198" s="16" t="s">
        <v>112</v>
      </c>
      <c r="E198" s="74">
        <v>3522739</v>
      </c>
      <c r="F198" s="125">
        <v>3508114</v>
      </c>
      <c r="G198" s="75">
        <f t="shared" si="5"/>
        <v>0.9958484009175814</v>
      </c>
    </row>
    <row r="199" spans="1:7" ht="12.75">
      <c r="A199" s="51"/>
      <c r="B199" s="51"/>
      <c r="C199" s="61" t="s">
        <v>113</v>
      </c>
      <c r="D199" s="16" t="s">
        <v>114</v>
      </c>
      <c r="E199" s="74">
        <v>255817</v>
      </c>
      <c r="F199" s="125">
        <v>255816.03</v>
      </c>
      <c r="G199" s="75">
        <f t="shared" si="5"/>
        <v>0.9999962082269748</v>
      </c>
    </row>
    <row r="200" spans="1:7" ht="12.75">
      <c r="A200" s="51"/>
      <c r="B200" s="51"/>
      <c r="C200" s="61" t="s">
        <v>115</v>
      </c>
      <c r="D200" s="16" t="s">
        <v>116</v>
      </c>
      <c r="E200" s="74">
        <v>636392</v>
      </c>
      <c r="F200" s="125">
        <v>634952.79</v>
      </c>
      <c r="G200" s="75">
        <f t="shared" si="5"/>
        <v>0.9977384850846649</v>
      </c>
    </row>
    <row r="201" spans="1:7" ht="12.75">
      <c r="A201" s="51"/>
      <c r="B201" s="51"/>
      <c r="C201" s="61" t="s">
        <v>117</v>
      </c>
      <c r="D201" s="16" t="s">
        <v>118</v>
      </c>
      <c r="E201" s="74">
        <v>90449</v>
      </c>
      <c r="F201" s="125">
        <v>90118.6</v>
      </c>
      <c r="G201" s="75">
        <f t="shared" si="5"/>
        <v>0.9963471127375649</v>
      </c>
    </row>
    <row r="202" spans="1:7" ht="12.75">
      <c r="A202" s="51"/>
      <c r="B202" s="51"/>
      <c r="C202" s="61" t="s">
        <v>109</v>
      </c>
      <c r="D202" s="16" t="s">
        <v>110</v>
      </c>
      <c r="E202" s="74">
        <v>2500</v>
      </c>
      <c r="F202" s="125">
        <v>2500</v>
      </c>
      <c r="G202" s="75">
        <f t="shared" si="5"/>
        <v>1</v>
      </c>
    </row>
    <row r="203" spans="1:7" ht="12.75">
      <c r="A203" s="51"/>
      <c r="B203" s="51"/>
      <c r="C203" s="61" t="s">
        <v>91</v>
      </c>
      <c r="D203" s="16" t="s">
        <v>92</v>
      </c>
      <c r="E203" s="74">
        <v>127789</v>
      </c>
      <c r="F203" s="125">
        <v>127616.77</v>
      </c>
      <c r="G203" s="75">
        <f t="shared" si="5"/>
        <v>0.9986522314127194</v>
      </c>
    </row>
    <row r="204" spans="1:7" ht="38.25">
      <c r="A204" s="51"/>
      <c r="B204" s="51"/>
      <c r="C204" s="61" t="s">
        <v>154</v>
      </c>
      <c r="D204" s="45" t="s">
        <v>155</v>
      </c>
      <c r="E204" s="74">
        <v>12310</v>
      </c>
      <c r="F204" s="125">
        <v>12303.64</v>
      </c>
      <c r="G204" s="75">
        <f t="shared" si="5"/>
        <v>0.9994833468724613</v>
      </c>
    </row>
    <row r="205" spans="1:7" ht="12.75">
      <c r="A205" s="51"/>
      <c r="B205" s="51"/>
      <c r="C205" s="61" t="s">
        <v>127</v>
      </c>
      <c r="D205" s="116" t="s">
        <v>128</v>
      </c>
      <c r="E205" s="74">
        <v>134642</v>
      </c>
      <c r="F205" s="125">
        <v>130974.68</v>
      </c>
      <c r="G205" s="75">
        <f t="shared" si="5"/>
        <v>0.972762436683947</v>
      </c>
    </row>
    <row r="206" spans="1:7" ht="12.75">
      <c r="A206" s="51"/>
      <c r="B206" s="51"/>
      <c r="C206" s="61" t="s">
        <v>97</v>
      </c>
      <c r="D206" s="116" t="s">
        <v>98</v>
      </c>
      <c r="E206" s="74">
        <v>90831</v>
      </c>
      <c r="F206" s="125">
        <v>90721.83</v>
      </c>
      <c r="G206" s="75">
        <f t="shared" si="5"/>
        <v>0.9987980975658091</v>
      </c>
    </row>
    <row r="207" spans="1:7" ht="12.75">
      <c r="A207" s="51"/>
      <c r="B207" s="51"/>
      <c r="C207" s="61" t="s">
        <v>156</v>
      </c>
      <c r="D207" s="16" t="s">
        <v>157</v>
      </c>
      <c r="E207" s="74">
        <v>4180</v>
      </c>
      <c r="F207" s="125">
        <v>4150</v>
      </c>
      <c r="G207" s="75">
        <f t="shared" si="5"/>
        <v>0.992822966507177</v>
      </c>
    </row>
    <row r="208" spans="1:7" ht="12.75">
      <c r="A208" s="51"/>
      <c r="B208" s="51"/>
      <c r="C208" s="61" t="s">
        <v>87</v>
      </c>
      <c r="D208" s="45" t="s">
        <v>88</v>
      </c>
      <c r="E208" s="74">
        <v>104018</v>
      </c>
      <c r="F208" s="125">
        <v>102954.58</v>
      </c>
      <c r="G208" s="75">
        <f t="shared" si="5"/>
        <v>0.9897765771308812</v>
      </c>
    </row>
    <row r="209" spans="1:7" ht="25.5">
      <c r="A209" s="51"/>
      <c r="B209" s="51"/>
      <c r="C209" s="61" t="s">
        <v>129</v>
      </c>
      <c r="D209" s="116" t="s">
        <v>130</v>
      </c>
      <c r="E209" s="74">
        <v>1273</v>
      </c>
      <c r="F209" s="125">
        <v>1085.01</v>
      </c>
      <c r="G209" s="75">
        <f t="shared" si="5"/>
        <v>0.8523252160251374</v>
      </c>
    </row>
    <row r="210" spans="1:7" ht="25.5" customHeight="1">
      <c r="A210" s="51"/>
      <c r="B210" s="51"/>
      <c r="C210" s="61" t="s">
        <v>131</v>
      </c>
      <c r="D210" s="116" t="s">
        <v>132</v>
      </c>
      <c r="E210" s="74">
        <v>4765</v>
      </c>
      <c r="F210" s="125">
        <v>4519.79</v>
      </c>
      <c r="G210" s="75">
        <f t="shared" si="5"/>
        <v>0.9485393494228751</v>
      </c>
    </row>
    <row r="211" spans="1:7" ht="23.25" customHeight="1">
      <c r="A211" s="51"/>
      <c r="B211" s="51"/>
      <c r="C211" s="61" t="s">
        <v>133</v>
      </c>
      <c r="D211" s="116" t="s">
        <v>134</v>
      </c>
      <c r="E211" s="74">
        <v>6105</v>
      </c>
      <c r="F211" s="125">
        <v>6029.93</v>
      </c>
      <c r="G211" s="75">
        <f t="shared" si="5"/>
        <v>0.9877035217035217</v>
      </c>
    </row>
    <row r="212" spans="1:7" ht="12.75">
      <c r="A212" s="51"/>
      <c r="B212" s="51"/>
      <c r="C212" s="61" t="s">
        <v>123</v>
      </c>
      <c r="D212" s="45" t="s">
        <v>124</v>
      </c>
      <c r="E212" s="74">
        <v>1914</v>
      </c>
      <c r="F212" s="125">
        <v>1894.78</v>
      </c>
      <c r="G212" s="75">
        <f t="shared" si="5"/>
        <v>0.9899582027168234</v>
      </c>
    </row>
    <row r="213" spans="1:7" ht="12.75">
      <c r="A213" s="51"/>
      <c r="B213" s="51"/>
      <c r="C213" s="61" t="s">
        <v>93</v>
      </c>
      <c r="D213" s="116" t="s">
        <v>94</v>
      </c>
      <c r="E213" s="74">
        <v>7220</v>
      </c>
      <c r="F213" s="125">
        <v>7198.06</v>
      </c>
      <c r="G213" s="75">
        <f t="shared" si="5"/>
        <v>0.9969612188365652</v>
      </c>
    </row>
    <row r="214" spans="1:7" ht="25.5">
      <c r="A214" s="51"/>
      <c r="B214" s="51"/>
      <c r="C214" s="61" t="s">
        <v>119</v>
      </c>
      <c r="D214" s="45" t="s">
        <v>120</v>
      </c>
      <c r="E214" s="74">
        <v>215647</v>
      </c>
      <c r="F214" s="125">
        <v>215647</v>
      </c>
      <c r="G214" s="75">
        <f t="shared" si="5"/>
        <v>1</v>
      </c>
    </row>
    <row r="215" spans="1:7" ht="38.25">
      <c r="A215" s="51"/>
      <c r="B215" s="51"/>
      <c r="C215" s="61" t="s">
        <v>135</v>
      </c>
      <c r="D215" s="116" t="s">
        <v>136</v>
      </c>
      <c r="E215" s="74">
        <v>1200</v>
      </c>
      <c r="F215" s="125">
        <v>1040</v>
      </c>
      <c r="G215" s="75">
        <f t="shared" si="5"/>
        <v>0.8666666666666667</v>
      </c>
    </row>
    <row r="216" spans="1:7" ht="25.5" customHeight="1">
      <c r="A216" s="51"/>
      <c r="B216" s="51"/>
      <c r="C216" s="61" t="s">
        <v>137</v>
      </c>
      <c r="D216" s="116" t="s">
        <v>138</v>
      </c>
      <c r="E216" s="74">
        <v>1289</v>
      </c>
      <c r="F216" s="125">
        <v>1288.18</v>
      </c>
      <c r="G216" s="75">
        <f t="shared" si="5"/>
        <v>0.9993638479441428</v>
      </c>
    </row>
    <row r="217" spans="1:7" ht="25.5">
      <c r="A217" s="51"/>
      <c r="B217" s="51"/>
      <c r="C217" s="61" t="s">
        <v>139</v>
      </c>
      <c r="D217" s="116" t="s">
        <v>140</v>
      </c>
      <c r="E217" s="74">
        <v>4050</v>
      </c>
      <c r="F217" s="125">
        <v>4042</v>
      </c>
      <c r="G217" s="75">
        <f t="shared" si="5"/>
        <v>0.9980246913580247</v>
      </c>
    </row>
    <row r="218" spans="1:7" ht="25.5">
      <c r="A218" s="51"/>
      <c r="B218" s="51"/>
      <c r="C218" s="61" t="s">
        <v>141</v>
      </c>
      <c r="D218" s="116" t="s">
        <v>142</v>
      </c>
      <c r="E218" s="74">
        <v>4660</v>
      </c>
      <c r="F218" s="125">
        <v>4659.18</v>
      </c>
      <c r="G218" s="75">
        <f t="shared" si="5"/>
        <v>0.999824034334764</v>
      </c>
    </row>
    <row r="219" spans="1:7" ht="12.75">
      <c r="A219" s="51"/>
      <c r="B219" s="51">
        <v>80113</v>
      </c>
      <c r="C219" s="60"/>
      <c r="D219" s="54" t="s">
        <v>68</v>
      </c>
      <c r="E219" s="100">
        <v>44000</v>
      </c>
      <c r="F219" s="119">
        <v>28820.98</v>
      </c>
      <c r="G219" s="101">
        <f t="shared" si="5"/>
        <v>0.6550222727272728</v>
      </c>
    </row>
    <row r="220" spans="1:7" ht="12.75">
      <c r="A220" s="51"/>
      <c r="B220" s="51"/>
      <c r="C220" s="61" t="s">
        <v>87</v>
      </c>
      <c r="D220" s="45" t="s">
        <v>88</v>
      </c>
      <c r="E220" s="74">
        <v>44000</v>
      </c>
      <c r="F220" s="125">
        <v>28820.98</v>
      </c>
      <c r="G220" s="75">
        <f t="shared" si="5"/>
        <v>0.6550222727272728</v>
      </c>
    </row>
    <row r="221" spans="1:7" s="120" customFormat="1" ht="12.75">
      <c r="A221" s="51"/>
      <c r="B221" s="51">
        <v>80114</v>
      </c>
      <c r="C221" s="60"/>
      <c r="D221" s="118" t="s">
        <v>56</v>
      </c>
      <c r="E221" s="100">
        <v>538046</v>
      </c>
      <c r="F221" s="119">
        <v>537608.25</v>
      </c>
      <c r="G221" s="101">
        <f t="shared" si="5"/>
        <v>0.9991864078536036</v>
      </c>
    </row>
    <row r="222" spans="1:7" s="120" customFormat="1" ht="12.75">
      <c r="A222" s="51"/>
      <c r="B222" s="51"/>
      <c r="C222" s="61" t="s">
        <v>111</v>
      </c>
      <c r="D222" s="16" t="s">
        <v>112</v>
      </c>
      <c r="E222" s="74">
        <v>334890</v>
      </c>
      <c r="F222" s="125">
        <v>334884.87</v>
      </c>
      <c r="G222" s="75">
        <f t="shared" si="5"/>
        <v>0.9999846815372212</v>
      </c>
    </row>
    <row r="223" spans="1:7" s="120" customFormat="1" ht="12.75">
      <c r="A223" s="51"/>
      <c r="B223" s="51"/>
      <c r="C223" s="61" t="s">
        <v>113</v>
      </c>
      <c r="D223" s="16" t="s">
        <v>114</v>
      </c>
      <c r="E223" s="74">
        <v>23570</v>
      </c>
      <c r="F223" s="125">
        <v>23569.72</v>
      </c>
      <c r="G223" s="75">
        <f t="shared" si="5"/>
        <v>0.9999881204921511</v>
      </c>
    </row>
    <row r="224" spans="1:7" s="120" customFormat="1" ht="12.75">
      <c r="A224" s="51"/>
      <c r="B224" s="51"/>
      <c r="C224" s="61" t="s">
        <v>115</v>
      </c>
      <c r="D224" s="16" t="s">
        <v>116</v>
      </c>
      <c r="E224" s="74">
        <v>57624</v>
      </c>
      <c r="F224" s="125">
        <v>57621.99</v>
      </c>
      <c r="G224" s="75">
        <f t="shared" si="5"/>
        <v>0.9999651187005414</v>
      </c>
    </row>
    <row r="225" spans="1:7" s="120" customFormat="1" ht="12.75">
      <c r="A225" s="51"/>
      <c r="B225" s="51"/>
      <c r="C225" s="61" t="s">
        <v>117</v>
      </c>
      <c r="D225" s="16" t="s">
        <v>118</v>
      </c>
      <c r="E225" s="74">
        <v>8397</v>
      </c>
      <c r="F225" s="125">
        <v>8396.57</v>
      </c>
      <c r="G225" s="75">
        <f t="shared" si="5"/>
        <v>0.9999487912349648</v>
      </c>
    </row>
    <row r="226" spans="1:7" s="120" customFormat="1" ht="12.75">
      <c r="A226" s="51"/>
      <c r="B226" s="51"/>
      <c r="C226" s="61" t="s">
        <v>109</v>
      </c>
      <c r="D226" s="16" t="s">
        <v>110</v>
      </c>
      <c r="E226" s="74">
        <v>12000</v>
      </c>
      <c r="F226" s="125">
        <v>12000</v>
      </c>
      <c r="G226" s="75">
        <f t="shared" si="5"/>
        <v>1</v>
      </c>
    </row>
    <row r="227" spans="1:7" s="120" customFormat="1" ht="12.75">
      <c r="A227" s="51"/>
      <c r="B227" s="51"/>
      <c r="C227" s="61" t="s">
        <v>91</v>
      </c>
      <c r="D227" s="16" t="s">
        <v>92</v>
      </c>
      <c r="E227" s="74">
        <v>21124</v>
      </c>
      <c r="F227" s="125">
        <v>20978.76</v>
      </c>
      <c r="G227" s="75">
        <f t="shared" si="5"/>
        <v>0.993124408256012</v>
      </c>
    </row>
    <row r="228" spans="1:7" s="120" customFormat="1" ht="12.75">
      <c r="A228" s="51"/>
      <c r="B228" s="51"/>
      <c r="C228" s="61" t="s">
        <v>127</v>
      </c>
      <c r="D228" s="116" t="s">
        <v>128</v>
      </c>
      <c r="E228" s="74">
        <v>8842</v>
      </c>
      <c r="F228" s="125">
        <v>8841.77</v>
      </c>
      <c r="G228" s="75">
        <f t="shared" si="5"/>
        <v>0.9999739877855689</v>
      </c>
    </row>
    <row r="229" spans="1:7" s="120" customFormat="1" ht="12.75">
      <c r="A229" s="51"/>
      <c r="B229" s="51"/>
      <c r="C229" s="61" t="s">
        <v>156</v>
      </c>
      <c r="D229" s="16" t="s">
        <v>157</v>
      </c>
      <c r="E229" s="74">
        <v>120</v>
      </c>
      <c r="F229" s="125">
        <v>120</v>
      </c>
      <c r="G229" s="75">
        <f t="shared" si="5"/>
        <v>1</v>
      </c>
    </row>
    <row r="230" spans="1:7" s="120" customFormat="1" ht="12.75">
      <c r="A230" s="51"/>
      <c r="B230" s="51"/>
      <c r="C230" s="61" t="s">
        <v>87</v>
      </c>
      <c r="D230" s="45" t="s">
        <v>88</v>
      </c>
      <c r="E230" s="74">
        <v>29055</v>
      </c>
      <c r="F230" s="125">
        <v>28811.17</v>
      </c>
      <c r="G230" s="75">
        <f t="shared" si="5"/>
        <v>0.991607984856307</v>
      </c>
    </row>
    <row r="231" spans="1:7" s="120" customFormat="1" ht="25.5">
      <c r="A231" s="51"/>
      <c r="B231" s="51"/>
      <c r="C231" s="61" t="s">
        <v>129</v>
      </c>
      <c r="D231" s="116" t="s">
        <v>130</v>
      </c>
      <c r="E231" s="74">
        <v>1904</v>
      </c>
      <c r="F231" s="125">
        <v>1903.2</v>
      </c>
      <c r="G231" s="75">
        <f t="shared" si="5"/>
        <v>0.9995798319327731</v>
      </c>
    </row>
    <row r="232" spans="1:7" s="120" customFormat="1" ht="24.75" customHeight="1">
      <c r="A232" s="51"/>
      <c r="B232" s="51"/>
      <c r="C232" s="61" t="s">
        <v>131</v>
      </c>
      <c r="D232" s="116" t="s">
        <v>132</v>
      </c>
      <c r="E232" s="74">
        <v>2353</v>
      </c>
      <c r="F232" s="125">
        <v>2352.12</v>
      </c>
      <c r="G232" s="75">
        <f t="shared" si="5"/>
        <v>0.9996260093497662</v>
      </c>
    </row>
    <row r="233" spans="1:7" s="120" customFormat="1" ht="24.75" customHeight="1">
      <c r="A233" s="51"/>
      <c r="B233" s="51"/>
      <c r="C233" s="61" t="s">
        <v>133</v>
      </c>
      <c r="D233" s="116" t="s">
        <v>134</v>
      </c>
      <c r="E233" s="74">
        <v>3817</v>
      </c>
      <c r="F233" s="125">
        <v>3816.29</v>
      </c>
      <c r="G233" s="75">
        <f t="shared" si="5"/>
        <v>0.9998139900445376</v>
      </c>
    </row>
    <row r="234" spans="1:7" s="120" customFormat="1" ht="24" customHeight="1" thickBot="1">
      <c r="A234" s="56"/>
      <c r="B234" s="56"/>
      <c r="C234" s="94" t="s">
        <v>158</v>
      </c>
      <c r="D234" s="123" t="s">
        <v>159</v>
      </c>
      <c r="E234" s="97">
        <v>15569</v>
      </c>
      <c r="F234" s="126">
        <v>15568.56</v>
      </c>
      <c r="G234" s="96">
        <f t="shared" si="5"/>
        <v>0.9999717387115421</v>
      </c>
    </row>
    <row r="235" spans="1:7" s="120" customFormat="1" ht="12.75">
      <c r="A235" s="51"/>
      <c r="B235" s="51"/>
      <c r="C235" s="61" t="s">
        <v>123</v>
      </c>
      <c r="D235" s="45" t="s">
        <v>124</v>
      </c>
      <c r="E235" s="74">
        <v>2018</v>
      </c>
      <c r="F235" s="125">
        <v>2017.01</v>
      </c>
      <c r="G235" s="75">
        <f t="shared" si="5"/>
        <v>0.9995094152626363</v>
      </c>
    </row>
    <row r="236" spans="1:7" s="120" customFormat="1" ht="12.75">
      <c r="A236" s="51"/>
      <c r="B236" s="51"/>
      <c r="C236" s="61" t="s">
        <v>93</v>
      </c>
      <c r="D236" s="116" t="s">
        <v>94</v>
      </c>
      <c r="E236" s="74">
        <v>1500</v>
      </c>
      <c r="F236" s="125">
        <v>1463.98</v>
      </c>
      <c r="G236" s="75">
        <f t="shared" si="5"/>
        <v>0.9759866666666667</v>
      </c>
    </row>
    <row r="237" spans="1:7" s="120" customFormat="1" ht="24" customHeight="1">
      <c r="A237" s="51"/>
      <c r="B237" s="51"/>
      <c r="C237" s="61" t="s">
        <v>119</v>
      </c>
      <c r="D237" s="45" t="s">
        <v>120</v>
      </c>
      <c r="E237" s="74">
        <v>7241</v>
      </c>
      <c r="F237" s="125">
        <v>7241</v>
      </c>
      <c r="G237" s="75">
        <f t="shared" si="5"/>
        <v>1</v>
      </c>
    </row>
    <row r="238" spans="1:7" s="120" customFormat="1" ht="35.25" customHeight="1">
      <c r="A238" s="51"/>
      <c r="B238" s="51"/>
      <c r="C238" s="61" t="s">
        <v>137</v>
      </c>
      <c r="D238" s="116" t="s">
        <v>138</v>
      </c>
      <c r="E238" s="74">
        <v>1826</v>
      </c>
      <c r="F238" s="125">
        <v>1825.87</v>
      </c>
      <c r="G238" s="75">
        <f t="shared" si="5"/>
        <v>0.9999288061336253</v>
      </c>
    </row>
    <row r="239" spans="1:7" s="120" customFormat="1" ht="23.25" customHeight="1">
      <c r="A239" s="51"/>
      <c r="B239" s="51"/>
      <c r="C239" s="61" t="s">
        <v>139</v>
      </c>
      <c r="D239" s="116" t="s">
        <v>140</v>
      </c>
      <c r="E239" s="74">
        <v>6196</v>
      </c>
      <c r="F239" s="125">
        <v>6195.37</v>
      </c>
      <c r="G239" s="75">
        <f t="shared" si="5"/>
        <v>0.9998983214977405</v>
      </c>
    </row>
    <row r="240" spans="1:7" s="120" customFormat="1" ht="12.75">
      <c r="A240" s="51"/>
      <c r="B240" s="51">
        <v>80146</v>
      </c>
      <c r="C240" s="60"/>
      <c r="D240" s="54" t="s">
        <v>59</v>
      </c>
      <c r="E240" s="100">
        <v>93747</v>
      </c>
      <c r="F240" s="119">
        <v>93013</v>
      </c>
      <c r="G240" s="101">
        <f t="shared" si="5"/>
        <v>0.9921704161199825</v>
      </c>
    </row>
    <row r="241" spans="1:7" s="127" customFormat="1" ht="12.75">
      <c r="A241" s="73"/>
      <c r="B241" s="73"/>
      <c r="C241" s="61" t="s">
        <v>87</v>
      </c>
      <c r="D241" s="45" t="s">
        <v>88</v>
      </c>
      <c r="E241" s="74">
        <v>93747</v>
      </c>
      <c r="F241" s="125">
        <v>93013</v>
      </c>
      <c r="G241" s="75">
        <f t="shared" si="5"/>
        <v>0.9921704161199825</v>
      </c>
    </row>
    <row r="242" spans="1:7" s="128" customFormat="1" ht="12.75">
      <c r="A242" s="51"/>
      <c r="B242" s="51">
        <v>80195</v>
      </c>
      <c r="C242" s="60"/>
      <c r="D242" s="54" t="s">
        <v>8</v>
      </c>
      <c r="E242" s="100">
        <v>585020.08</v>
      </c>
      <c r="F242" s="119">
        <v>534978.06</v>
      </c>
      <c r="G242" s="101">
        <f t="shared" si="5"/>
        <v>0.9144610215772424</v>
      </c>
    </row>
    <row r="243" spans="1:8" s="128" customFormat="1" ht="12.75">
      <c r="A243" s="51"/>
      <c r="B243" s="73"/>
      <c r="C243" s="61" t="s">
        <v>91</v>
      </c>
      <c r="D243" s="16" t="s">
        <v>92</v>
      </c>
      <c r="E243" s="74">
        <v>85605</v>
      </c>
      <c r="F243" s="125">
        <v>85563.94</v>
      </c>
      <c r="G243" s="75">
        <f t="shared" si="5"/>
        <v>0.999520355119444</v>
      </c>
      <c r="H243" s="129"/>
    </row>
    <row r="244" spans="1:8" s="128" customFormat="1" ht="12.75">
      <c r="A244" s="51"/>
      <c r="B244" s="73"/>
      <c r="C244" s="61" t="s">
        <v>87</v>
      </c>
      <c r="D244" s="45" t="s">
        <v>88</v>
      </c>
      <c r="E244" s="74">
        <v>61112</v>
      </c>
      <c r="F244" s="125">
        <v>11111.05</v>
      </c>
      <c r="G244" s="75">
        <f t="shared" si="5"/>
        <v>0.18181453724309463</v>
      </c>
      <c r="H244" s="129"/>
    </row>
    <row r="245" spans="1:8" s="128" customFormat="1" ht="12.75">
      <c r="A245" s="51"/>
      <c r="B245" s="73"/>
      <c r="C245" s="61" t="s">
        <v>160</v>
      </c>
      <c r="D245" s="45" t="s">
        <v>88</v>
      </c>
      <c r="E245" s="74">
        <v>211740.81</v>
      </c>
      <c r="F245" s="125">
        <v>211740.8</v>
      </c>
      <c r="G245" s="75">
        <f t="shared" si="5"/>
        <v>0.9999999527724485</v>
      </c>
      <c r="H245" s="129"/>
    </row>
    <row r="246" spans="1:8" s="128" customFormat="1" ht="12.75">
      <c r="A246" s="51"/>
      <c r="B246" s="73"/>
      <c r="C246" s="61" t="s">
        <v>161</v>
      </c>
      <c r="D246" s="45" t="s">
        <v>88</v>
      </c>
      <c r="E246" s="74">
        <v>70580.27</v>
      </c>
      <c r="F246" s="125">
        <v>70580.27</v>
      </c>
      <c r="G246" s="75">
        <f t="shared" si="5"/>
        <v>1</v>
      </c>
      <c r="H246" s="129"/>
    </row>
    <row r="247" spans="1:8" ht="26.25" thickBot="1">
      <c r="A247" s="12"/>
      <c r="B247" s="73"/>
      <c r="C247" s="61" t="s">
        <v>119</v>
      </c>
      <c r="D247" s="45" t="s">
        <v>120</v>
      </c>
      <c r="E247" s="74">
        <v>155982</v>
      </c>
      <c r="F247" s="125">
        <v>155982</v>
      </c>
      <c r="G247" s="96">
        <f t="shared" si="5"/>
        <v>1</v>
      </c>
      <c r="H247" s="127"/>
    </row>
    <row r="248" spans="1:7" ht="13.5" customHeight="1">
      <c r="A248" s="19">
        <v>803</v>
      </c>
      <c r="B248" s="20"/>
      <c r="C248" s="148"/>
      <c r="D248" s="8" t="s">
        <v>39</v>
      </c>
      <c r="E248" s="104">
        <f>E249</f>
        <v>241280</v>
      </c>
      <c r="F248" s="104">
        <f>F249</f>
        <v>241280</v>
      </c>
      <c r="G248" s="42">
        <f t="shared" si="5"/>
        <v>1</v>
      </c>
    </row>
    <row r="249" spans="1:7" s="120" customFormat="1" ht="13.5" customHeight="1">
      <c r="A249" s="51"/>
      <c r="B249" s="51">
        <v>80395</v>
      </c>
      <c r="C249" s="60"/>
      <c r="D249" s="54" t="s">
        <v>8</v>
      </c>
      <c r="E249" s="100">
        <v>241280</v>
      </c>
      <c r="F249" s="100">
        <v>241280</v>
      </c>
      <c r="G249" s="101">
        <f>F249/E249</f>
        <v>1</v>
      </c>
    </row>
    <row r="250" spans="1:7" ht="26.25" thickBot="1">
      <c r="A250" s="13"/>
      <c r="B250" s="6"/>
      <c r="C250" s="149" t="s">
        <v>162</v>
      </c>
      <c r="D250" s="130" t="s">
        <v>163</v>
      </c>
      <c r="E250" s="105">
        <v>241280</v>
      </c>
      <c r="F250" s="105">
        <v>241280</v>
      </c>
      <c r="G250" s="111">
        <f>F250/E250</f>
        <v>1</v>
      </c>
    </row>
    <row r="251" spans="1:7" ht="14.25" customHeight="1">
      <c r="A251" s="14">
        <v>851</v>
      </c>
      <c r="B251" s="12"/>
      <c r="C251" s="64"/>
      <c r="D251" s="5" t="s">
        <v>40</v>
      </c>
      <c r="E251" s="32">
        <f>E252+E254+E259+E280</f>
        <v>559060.65</v>
      </c>
      <c r="F251" s="32">
        <f>F252+F254+F259+F280</f>
        <v>515734.37</v>
      </c>
      <c r="G251" s="42">
        <f t="shared" si="5"/>
        <v>0.9225016462882872</v>
      </c>
    </row>
    <row r="252" spans="1:7" s="120" customFormat="1" ht="12.75">
      <c r="A252" s="51"/>
      <c r="B252" s="51">
        <v>85111</v>
      </c>
      <c r="C252" s="60"/>
      <c r="D252" s="131" t="s">
        <v>81</v>
      </c>
      <c r="E252" s="100">
        <v>200000</v>
      </c>
      <c r="F252" s="100">
        <v>200000</v>
      </c>
      <c r="G252" s="101">
        <f t="shared" si="5"/>
        <v>1</v>
      </c>
    </row>
    <row r="253" spans="1:7" s="120" customFormat="1" ht="64.5" customHeight="1">
      <c r="A253" s="51"/>
      <c r="B253" s="51"/>
      <c r="C253" s="61" t="s">
        <v>99</v>
      </c>
      <c r="D253" s="45" t="s">
        <v>100</v>
      </c>
      <c r="E253" s="74">
        <v>200000</v>
      </c>
      <c r="F253" s="74">
        <v>200000</v>
      </c>
      <c r="G253" s="75">
        <f>F253/E253</f>
        <v>1</v>
      </c>
    </row>
    <row r="254" spans="1:7" s="120" customFormat="1" ht="12.75">
      <c r="A254" s="51"/>
      <c r="B254" s="51">
        <v>85153</v>
      </c>
      <c r="C254" s="60"/>
      <c r="D254" s="131" t="s">
        <v>73</v>
      </c>
      <c r="E254" s="100">
        <v>19000</v>
      </c>
      <c r="F254" s="100">
        <v>7560</v>
      </c>
      <c r="G254" s="101">
        <f t="shared" si="5"/>
        <v>0.39789473684210525</v>
      </c>
    </row>
    <row r="255" spans="1:7" s="120" customFormat="1" ht="12.75">
      <c r="A255" s="51"/>
      <c r="B255" s="51"/>
      <c r="C255" s="61" t="s">
        <v>109</v>
      </c>
      <c r="D255" s="16" t="s">
        <v>110</v>
      </c>
      <c r="E255" s="74">
        <v>12000</v>
      </c>
      <c r="F255" s="74">
        <v>7560</v>
      </c>
      <c r="G255" s="75">
        <f>F255/E255</f>
        <v>0.63</v>
      </c>
    </row>
    <row r="256" spans="1:7" s="120" customFormat="1" ht="38.25">
      <c r="A256" s="51"/>
      <c r="B256" s="51"/>
      <c r="C256" s="61" t="s">
        <v>154</v>
      </c>
      <c r="D256" s="45" t="s">
        <v>155</v>
      </c>
      <c r="E256" s="74">
        <v>3000</v>
      </c>
      <c r="F256" s="74">
        <v>0</v>
      </c>
      <c r="G256" s="75">
        <f>F256/E256</f>
        <v>0</v>
      </c>
    </row>
    <row r="257" spans="1:7" s="120" customFormat="1" ht="25.5">
      <c r="A257" s="51"/>
      <c r="B257" s="51"/>
      <c r="C257" s="61" t="s">
        <v>164</v>
      </c>
      <c r="D257" s="116" t="s">
        <v>165</v>
      </c>
      <c r="E257" s="74">
        <v>2000</v>
      </c>
      <c r="F257" s="74">
        <v>0</v>
      </c>
      <c r="G257" s="75">
        <f>F257/E257</f>
        <v>0</v>
      </c>
    </row>
    <row r="258" spans="1:7" s="120" customFormat="1" ht="38.25">
      <c r="A258" s="51"/>
      <c r="B258" s="51"/>
      <c r="C258" s="61" t="s">
        <v>135</v>
      </c>
      <c r="D258" s="116" t="s">
        <v>136</v>
      </c>
      <c r="E258" s="74">
        <v>2000</v>
      </c>
      <c r="F258" s="74">
        <v>0</v>
      </c>
      <c r="G258" s="75">
        <f>F258/E258</f>
        <v>0</v>
      </c>
    </row>
    <row r="259" spans="1:7" s="120" customFormat="1" ht="12.75">
      <c r="A259" s="51"/>
      <c r="B259" s="51">
        <v>85154</v>
      </c>
      <c r="C259" s="60"/>
      <c r="D259" s="131" t="s">
        <v>41</v>
      </c>
      <c r="E259" s="100">
        <v>333950.65</v>
      </c>
      <c r="F259" s="100">
        <v>306676.23</v>
      </c>
      <c r="G259" s="101">
        <f t="shared" si="5"/>
        <v>0.918327992474337</v>
      </c>
    </row>
    <row r="260" spans="1:7" s="120" customFormat="1" ht="38.25" customHeight="1">
      <c r="A260" s="51"/>
      <c r="B260" s="51"/>
      <c r="C260" s="61" t="s">
        <v>166</v>
      </c>
      <c r="D260" s="25" t="s">
        <v>167</v>
      </c>
      <c r="E260" s="74">
        <v>15000</v>
      </c>
      <c r="F260" s="74">
        <v>15000</v>
      </c>
      <c r="G260" s="75">
        <f t="shared" si="5"/>
        <v>1</v>
      </c>
    </row>
    <row r="261" spans="1:7" s="120" customFormat="1" ht="12.75">
      <c r="A261" s="51"/>
      <c r="B261" s="51"/>
      <c r="C261" s="61" t="s">
        <v>121</v>
      </c>
      <c r="D261" s="16" t="s">
        <v>122</v>
      </c>
      <c r="E261" s="74">
        <v>14000</v>
      </c>
      <c r="F261" s="74">
        <v>5222</v>
      </c>
      <c r="G261" s="75">
        <f t="shared" si="5"/>
        <v>0.373</v>
      </c>
    </row>
    <row r="262" spans="1:7" s="120" customFormat="1" ht="12.75">
      <c r="A262" s="51"/>
      <c r="B262" s="51"/>
      <c r="C262" s="61" t="s">
        <v>111</v>
      </c>
      <c r="D262" s="16" t="s">
        <v>112</v>
      </c>
      <c r="E262" s="74">
        <v>161005</v>
      </c>
      <c r="F262" s="74">
        <v>155234.85</v>
      </c>
      <c r="G262" s="75">
        <f t="shared" si="5"/>
        <v>0.964161671997764</v>
      </c>
    </row>
    <row r="263" spans="1:7" s="120" customFormat="1" ht="12.75">
      <c r="A263" s="51"/>
      <c r="B263" s="51"/>
      <c r="C263" s="61" t="s">
        <v>113</v>
      </c>
      <c r="D263" s="16" t="s">
        <v>114</v>
      </c>
      <c r="E263" s="74">
        <v>12297</v>
      </c>
      <c r="F263" s="74">
        <v>11221.67</v>
      </c>
      <c r="G263" s="75">
        <f t="shared" si="5"/>
        <v>0.9125534683256079</v>
      </c>
    </row>
    <row r="264" spans="1:7" s="120" customFormat="1" ht="12.75">
      <c r="A264" s="51"/>
      <c r="B264" s="51"/>
      <c r="C264" s="61" t="s">
        <v>115</v>
      </c>
      <c r="D264" s="16" t="s">
        <v>116</v>
      </c>
      <c r="E264" s="74">
        <v>30419</v>
      </c>
      <c r="F264" s="74">
        <v>29677.31</v>
      </c>
      <c r="G264" s="75">
        <f t="shared" si="5"/>
        <v>0.9756175416680365</v>
      </c>
    </row>
    <row r="265" spans="1:7" s="120" customFormat="1" ht="12.75">
      <c r="A265" s="51"/>
      <c r="B265" s="51"/>
      <c r="C265" s="61" t="s">
        <v>117</v>
      </c>
      <c r="D265" s="16" t="s">
        <v>118</v>
      </c>
      <c r="E265" s="74">
        <v>4358</v>
      </c>
      <c r="F265" s="74">
        <v>3957.71</v>
      </c>
      <c r="G265" s="75">
        <f t="shared" si="5"/>
        <v>0.9081482331344654</v>
      </c>
    </row>
    <row r="266" spans="1:7" s="120" customFormat="1" ht="12.75">
      <c r="A266" s="51"/>
      <c r="B266" s="51"/>
      <c r="C266" s="61" t="s">
        <v>109</v>
      </c>
      <c r="D266" s="16" t="s">
        <v>110</v>
      </c>
      <c r="E266" s="74">
        <v>20621</v>
      </c>
      <c r="F266" s="74">
        <v>19254.13</v>
      </c>
      <c r="G266" s="75">
        <f t="shared" si="5"/>
        <v>0.9337146598128122</v>
      </c>
    </row>
    <row r="267" spans="1:7" s="120" customFormat="1" ht="11.25" customHeight="1">
      <c r="A267" s="51"/>
      <c r="B267" s="51"/>
      <c r="C267" s="61" t="s">
        <v>91</v>
      </c>
      <c r="D267" s="16" t="s">
        <v>92</v>
      </c>
      <c r="E267" s="74">
        <v>16046.65</v>
      </c>
      <c r="F267" s="74">
        <v>12628.88</v>
      </c>
      <c r="G267" s="75">
        <f t="shared" si="5"/>
        <v>0.7870103728815672</v>
      </c>
    </row>
    <row r="268" spans="1:7" s="120" customFormat="1" ht="24" customHeight="1">
      <c r="A268" s="51"/>
      <c r="B268" s="51"/>
      <c r="C268" s="61" t="s">
        <v>154</v>
      </c>
      <c r="D268" s="45" t="s">
        <v>155</v>
      </c>
      <c r="E268" s="74">
        <v>1000</v>
      </c>
      <c r="F268" s="74">
        <v>144</v>
      </c>
      <c r="G268" s="75">
        <f t="shared" si="5"/>
        <v>0.144</v>
      </c>
    </row>
    <row r="269" spans="1:7" s="120" customFormat="1" ht="12.75">
      <c r="A269" s="51"/>
      <c r="B269" s="51"/>
      <c r="C269" s="61" t="s">
        <v>127</v>
      </c>
      <c r="D269" s="116" t="s">
        <v>128</v>
      </c>
      <c r="E269" s="74">
        <v>23595</v>
      </c>
      <c r="F269" s="74">
        <v>23147.56</v>
      </c>
      <c r="G269" s="75">
        <f t="shared" si="5"/>
        <v>0.9810366603093876</v>
      </c>
    </row>
    <row r="270" spans="1:7" s="120" customFormat="1" ht="12.75">
      <c r="A270" s="51"/>
      <c r="B270" s="51"/>
      <c r="C270" s="61" t="s">
        <v>97</v>
      </c>
      <c r="D270" s="116" t="s">
        <v>98</v>
      </c>
      <c r="E270" s="74">
        <v>427</v>
      </c>
      <c r="F270" s="74">
        <v>427</v>
      </c>
      <c r="G270" s="75">
        <f t="shared" si="5"/>
        <v>1</v>
      </c>
    </row>
    <row r="271" spans="1:7" s="120" customFormat="1" ht="12.75">
      <c r="A271" s="51"/>
      <c r="B271" s="51"/>
      <c r="C271" s="61" t="s">
        <v>87</v>
      </c>
      <c r="D271" s="45" t="s">
        <v>88</v>
      </c>
      <c r="E271" s="74">
        <v>14100</v>
      </c>
      <c r="F271" s="74">
        <v>13439.82</v>
      </c>
      <c r="G271" s="75">
        <f t="shared" si="5"/>
        <v>0.9531787234042552</v>
      </c>
    </row>
    <row r="272" spans="1:7" s="120" customFormat="1" ht="25.5" customHeight="1" thickBot="1">
      <c r="A272" s="56"/>
      <c r="B272" s="56"/>
      <c r="C272" s="94" t="s">
        <v>131</v>
      </c>
      <c r="D272" s="123" t="s">
        <v>132</v>
      </c>
      <c r="E272" s="97">
        <v>4000</v>
      </c>
      <c r="F272" s="97">
        <v>3596.66</v>
      </c>
      <c r="G272" s="96">
        <f t="shared" si="5"/>
        <v>0.899165</v>
      </c>
    </row>
    <row r="273" spans="1:7" s="120" customFormat="1" ht="25.5" customHeight="1">
      <c r="A273" s="51"/>
      <c r="B273" s="51"/>
      <c r="C273" s="61" t="s">
        <v>133</v>
      </c>
      <c r="D273" s="116" t="s">
        <v>134</v>
      </c>
      <c r="E273" s="74">
        <v>5000</v>
      </c>
      <c r="F273" s="74">
        <v>4269.35</v>
      </c>
      <c r="G273" s="75">
        <f t="shared" si="5"/>
        <v>0.85387</v>
      </c>
    </row>
    <row r="274" spans="1:7" s="120" customFormat="1" ht="12.75">
      <c r="A274" s="51"/>
      <c r="B274" s="51"/>
      <c r="C274" s="61" t="s">
        <v>123</v>
      </c>
      <c r="D274" s="45" t="s">
        <v>124</v>
      </c>
      <c r="E274" s="74">
        <v>2000</v>
      </c>
      <c r="F274" s="74">
        <v>648.71</v>
      </c>
      <c r="G274" s="75">
        <f t="shared" si="5"/>
        <v>0.324355</v>
      </c>
    </row>
    <row r="275" spans="1:7" s="120" customFormat="1" ht="12.75">
      <c r="A275" s="51"/>
      <c r="B275" s="51"/>
      <c r="C275" s="61" t="s">
        <v>93</v>
      </c>
      <c r="D275" s="116" t="s">
        <v>94</v>
      </c>
      <c r="E275" s="74">
        <v>1000</v>
      </c>
      <c r="F275" s="74">
        <v>607.49</v>
      </c>
      <c r="G275" s="75">
        <f t="shared" si="5"/>
        <v>0.60749</v>
      </c>
    </row>
    <row r="276" spans="1:7" s="120" customFormat="1" ht="25.5">
      <c r="A276" s="51"/>
      <c r="B276" s="51"/>
      <c r="C276" s="61" t="s">
        <v>119</v>
      </c>
      <c r="D276" s="45" t="s">
        <v>120</v>
      </c>
      <c r="E276" s="74">
        <v>5632</v>
      </c>
      <c r="F276" s="74">
        <v>5632</v>
      </c>
      <c r="G276" s="75">
        <f t="shared" si="5"/>
        <v>1</v>
      </c>
    </row>
    <row r="277" spans="1:7" s="120" customFormat="1" ht="38.25">
      <c r="A277" s="51"/>
      <c r="B277" s="51"/>
      <c r="C277" s="61" t="s">
        <v>135</v>
      </c>
      <c r="D277" s="116" t="s">
        <v>136</v>
      </c>
      <c r="E277" s="74">
        <v>1250</v>
      </c>
      <c r="F277" s="74">
        <v>1050</v>
      </c>
      <c r="G277" s="75">
        <f t="shared" si="5"/>
        <v>0.84</v>
      </c>
    </row>
    <row r="278" spans="1:7" s="120" customFormat="1" ht="38.25">
      <c r="A278" s="51"/>
      <c r="B278" s="51"/>
      <c r="C278" s="61" t="s">
        <v>137</v>
      </c>
      <c r="D278" s="116" t="s">
        <v>138</v>
      </c>
      <c r="E278" s="74">
        <v>1200</v>
      </c>
      <c r="F278" s="74">
        <v>517.09</v>
      </c>
      <c r="G278" s="75">
        <f t="shared" si="5"/>
        <v>0.43090833333333334</v>
      </c>
    </row>
    <row r="279" spans="1:7" s="120" customFormat="1" ht="25.5">
      <c r="A279" s="51"/>
      <c r="B279" s="51"/>
      <c r="C279" s="61" t="s">
        <v>139</v>
      </c>
      <c r="D279" s="116" t="s">
        <v>140</v>
      </c>
      <c r="E279" s="74">
        <v>1000</v>
      </c>
      <c r="F279" s="74">
        <v>1000</v>
      </c>
      <c r="G279" s="75">
        <f t="shared" si="5"/>
        <v>1</v>
      </c>
    </row>
    <row r="280" spans="1:7" s="120" customFormat="1" ht="12.75">
      <c r="A280" s="51"/>
      <c r="B280" s="54">
        <v>85195</v>
      </c>
      <c r="C280" s="77"/>
      <c r="D280" s="54" t="s">
        <v>8</v>
      </c>
      <c r="E280" s="100">
        <v>6110</v>
      </c>
      <c r="F280" s="100">
        <v>1498.14</v>
      </c>
      <c r="G280" s="113">
        <f t="shared" si="5"/>
        <v>0.2451947626841244</v>
      </c>
    </row>
    <row r="281" spans="1:7" s="120" customFormat="1" ht="12.75">
      <c r="A281" s="51"/>
      <c r="B281" s="54"/>
      <c r="C281" s="80" t="s">
        <v>91</v>
      </c>
      <c r="D281" s="16" t="s">
        <v>92</v>
      </c>
      <c r="E281" s="74">
        <v>110</v>
      </c>
      <c r="F281" s="74">
        <v>110</v>
      </c>
      <c r="G281" s="114">
        <f t="shared" si="5"/>
        <v>1</v>
      </c>
    </row>
    <row r="282" spans="1:7" s="120" customFormat="1" ht="26.25" thickBot="1">
      <c r="A282" s="51"/>
      <c r="B282" s="132"/>
      <c r="C282" s="83" t="s">
        <v>101</v>
      </c>
      <c r="D282" s="123" t="s">
        <v>102</v>
      </c>
      <c r="E282" s="97">
        <v>6000</v>
      </c>
      <c r="F282" s="97">
        <v>1388.14</v>
      </c>
      <c r="G282" s="115">
        <f t="shared" si="5"/>
        <v>0.23135666666666668</v>
      </c>
    </row>
    <row r="283" spans="1:7" ht="13.5" customHeight="1">
      <c r="A283" s="19">
        <v>852</v>
      </c>
      <c r="B283" s="12"/>
      <c r="C283" s="64"/>
      <c r="D283" s="5" t="s">
        <v>69</v>
      </c>
      <c r="E283" s="32">
        <f>E284+E286+E288+E298+E300+E303+E305+E322+E327</f>
        <v>12387483</v>
      </c>
      <c r="F283" s="32">
        <f>F284+F286+F288+F298+F300+F303+F305+F322+F327</f>
        <v>12172505.649999999</v>
      </c>
      <c r="G283" s="42">
        <f t="shared" si="5"/>
        <v>0.9826455987870981</v>
      </c>
    </row>
    <row r="284" spans="1:7" s="120" customFormat="1" ht="25.5">
      <c r="A284" s="51"/>
      <c r="B284" s="51">
        <v>85201</v>
      </c>
      <c r="C284" s="60"/>
      <c r="D284" s="131" t="s">
        <v>82</v>
      </c>
      <c r="E284" s="100">
        <v>5000</v>
      </c>
      <c r="F284" s="100">
        <v>5000</v>
      </c>
      <c r="G284" s="101">
        <f t="shared" si="5"/>
        <v>1</v>
      </c>
    </row>
    <row r="285" spans="1:7" ht="63.75" customHeight="1">
      <c r="A285" s="14"/>
      <c r="B285" s="12"/>
      <c r="C285" s="64" t="s">
        <v>99</v>
      </c>
      <c r="D285" s="45" t="s">
        <v>100</v>
      </c>
      <c r="E285" s="74">
        <v>5000</v>
      </c>
      <c r="F285" s="74">
        <v>5000</v>
      </c>
      <c r="G285" s="75">
        <f>F285/E285</f>
        <v>1</v>
      </c>
    </row>
    <row r="286" spans="1:7" s="120" customFormat="1" ht="12.75">
      <c r="A286" s="51"/>
      <c r="B286" s="51">
        <v>85202</v>
      </c>
      <c r="C286" s="60"/>
      <c r="D286" s="131" t="s">
        <v>74</v>
      </c>
      <c r="E286" s="100">
        <v>64000</v>
      </c>
      <c r="F286" s="100">
        <v>63379.94</v>
      </c>
      <c r="G286" s="101">
        <f t="shared" si="5"/>
        <v>0.9903115625000001</v>
      </c>
    </row>
    <row r="287" spans="1:7" s="127" customFormat="1" ht="51">
      <c r="A287" s="73"/>
      <c r="B287" s="73"/>
      <c r="C287" s="61" t="s">
        <v>168</v>
      </c>
      <c r="D287" s="25" t="s">
        <v>169</v>
      </c>
      <c r="E287" s="74">
        <v>64000</v>
      </c>
      <c r="F287" s="74">
        <v>63379.94</v>
      </c>
      <c r="G287" s="75">
        <f>F287/E287</f>
        <v>0.9903115625000001</v>
      </c>
    </row>
    <row r="288" spans="1:7" s="120" customFormat="1" ht="38.25" customHeight="1">
      <c r="A288" s="51"/>
      <c r="B288" s="51">
        <v>85212</v>
      </c>
      <c r="C288" s="60"/>
      <c r="D288" s="131" t="s">
        <v>60</v>
      </c>
      <c r="E288" s="100">
        <v>8190000</v>
      </c>
      <c r="F288" s="100">
        <v>8158040.11</v>
      </c>
      <c r="G288" s="101">
        <f t="shared" si="5"/>
        <v>0.9960976935286936</v>
      </c>
    </row>
    <row r="289" spans="1:7" s="120" customFormat="1" ht="12" customHeight="1">
      <c r="A289" s="116"/>
      <c r="B289" s="116"/>
      <c r="C289" s="150" t="s">
        <v>170</v>
      </c>
      <c r="D289" s="116" t="s">
        <v>171</v>
      </c>
      <c r="E289" s="135">
        <v>7951456</v>
      </c>
      <c r="F289" s="135">
        <v>7946155.44</v>
      </c>
      <c r="G289" s="136">
        <f t="shared" si="5"/>
        <v>0.9993333849800591</v>
      </c>
    </row>
    <row r="290" spans="1:7" s="120" customFormat="1" ht="12" customHeight="1">
      <c r="A290" s="116"/>
      <c r="B290" s="116"/>
      <c r="C290" s="150" t="s">
        <v>111</v>
      </c>
      <c r="D290" s="16" t="s">
        <v>112</v>
      </c>
      <c r="E290" s="135">
        <v>126000</v>
      </c>
      <c r="F290" s="135">
        <v>125938.75</v>
      </c>
      <c r="G290" s="136">
        <f aca="true" t="shared" si="6" ref="G290:G297">F290/E290</f>
        <v>0.9995138888888889</v>
      </c>
    </row>
    <row r="291" spans="1:7" s="120" customFormat="1" ht="12" customHeight="1">
      <c r="A291" s="116"/>
      <c r="B291" s="116"/>
      <c r="C291" s="150" t="s">
        <v>113</v>
      </c>
      <c r="D291" s="16" t="s">
        <v>114</v>
      </c>
      <c r="E291" s="135">
        <v>10118</v>
      </c>
      <c r="F291" s="135">
        <v>10117.57</v>
      </c>
      <c r="G291" s="136">
        <f t="shared" si="6"/>
        <v>0.9999575014825064</v>
      </c>
    </row>
    <row r="292" spans="1:7" s="120" customFormat="1" ht="12" customHeight="1">
      <c r="A292" s="116"/>
      <c r="B292" s="116"/>
      <c r="C292" s="150" t="s">
        <v>115</v>
      </c>
      <c r="D292" s="16" t="s">
        <v>116</v>
      </c>
      <c r="E292" s="135">
        <v>23700</v>
      </c>
      <c r="F292" s="135">
        <v>23700</v>
      </c>
      <c r="G292" s="136">
        <f t="shared" si="6"/>
        <v>1</v>
      </c>
    </row>
    <row r="293" spans="1:7" s="120" customFormat="1" ht="12" customHeight="1">
      <c r="A293" s="116"/>
      <c r="B293" s="116"/>
      <c r="C293" s="150" t="s">
        <v>117</v>
      </c>
      <c r="D293" s="16" t="s">
        <v>118</v>
      </c>
      <c r="E293" s="135">
        <v>3500</v>
      </c>
      <c r="F293" s="135">
        <v>3321.68</v>
      </c>
      <c r="G293" s="136">
        <f t="shared" si="6"/>
        <v>0.9490514285714285</v>
      </c>
    </row>
    <row r="294" spans="1:7" s="120" customFormat="1" ht="12" customHeight="1">
      <c r="A294" s="116"/>
      <c r="B294" s="116"/>
      <c r="C294" s="150" t="s">
        <v>91</v>
      </c>
      <c r="D294" s="16" t="s">
        <v>92</v>
      </c>
      <c r="E294" s="135">
        <v>35000</v>
      </c>
      <c r="F294" s="135">
        <v>16685.03</v>
      </c>
      <c r="G294" s="136">
        <f t="shared" si="6"/>
        <v>0.47671514285714284</v>
      </c>
    </row>
    <row r="295" spans="1:7" s="120" customFormat="1" ht="12" customHeight="1">
      <c r="A295" s="116"/>
      <c r="B295" s="116"/>
      <c r="C295" s="150" t="s">
        <v>87</v>
      </c>
      <c r="D295" s="45" t="s">
        <v>88</v>
      </c>
      <c r="E295" s="135">
        <v>38691</v>
      </c>
      <c r="F295" s="135">
        <v>30703.74</v>
      </c>
      <c r="G295" s="136">
        <f t="shared" si="6"/>
        <v>0.793562844072265</v>
      </c>
    </row>
    <row r="296" spans="1:7" s="120" customFormat="1" ht="10.5" customHeight="1">
      <c r="A296" s="116"/>
      <c r="B296" s="116"/>
      <c r="C296" s="150" t="s">
        <v>123</v>
      </c>
      <c r="D296" s="45" t="s">
        <v>124</v>
      </c>
      <c r="E296" s="135">
        <v>1100</v>
      </c>
      <c r="F296" s="135">
        <v>983.86</v>
      </c>
      <c r="G296" s="136">
        <f t="shared" si="6"/>
        <v>0.8944181818181818</v>
      </c>
    </row>
    <row r="297" spans="1:7" s="120" customFormat="1" ht="36" customHeight="1">
      <c r="A297" s="116"/>
      <c r="B297" s="116"/>
      <c r="C297" s="150" t="s">
        <v>137</v>
      </c>
      <c r="D297" s="116" t="s">
        <v>138</v>
      </c>
      <c r="E297" s="135">
        <v>435</v>
      </c>
      <c r="F297" s="135">
        <v>434.04</v>
      </c>
      <c r="G297" s="136">
        <f t="shared" si="6"/>
        <v>0.9977931034482759</v>
      </c>
    </row>
    <row r="298" spans="1:7" s="120" customFormat="1" ht="36.75" customHeight="1">
      <c r="A298" s="51"/>
      <c r="B298" s="51">
        <v>85213</v>
      </c>
      <c r="C298" s="60"/>
      <c r="D298" s="131" t="s">
        <v>61</v>
      </c>
      <c r="E298" s="100">
        <v>53000</v>
      </c>
      <c r="F298" s="100">
        <v>52221.52</v>
      </c>
      <c r="G298" s="101">
        <f t="shared" si="5"/>
        <v>0.9853116981132075</v>
      </c>
    </row>
    <row r="299" spans="1:7" s="120" customFormat="1" ht="12" customHeight="1">
      <c r="A299" s="51"/>
      <c r="B299" s="51"/>
      <c r="C299" s="61" t="s">
        <v>172</v>
      </c>
      <c r="D299" s="25" t="s">
        <v>61</v>
      </c>
      <c r="E299" s="74">
        <v>53000</v>
      </c>
      <c r="F299" s="74">
        <v>52221.52</v>
      </c>
      <c r="G299" s="75">
        <f t="shared" si="5"/>
        <v>0.9853116981132075</v>
      </c>
    </row>
    <row r="300" spans="1:7" s="120" customFormat="1" ht="24" customHeight="1">
      <c r="A300" s="51"/>
      <c r="B300" s="51">
        <v>85214</v>
      </c>
      <c r="C300" s="60"/>
      <c r="D300" s="131" t="s">
        <v>62</v>
      </c>
      <c r="E300" s="100">
        <v>921500</v>
      </c>
      <c r="F300" s="100">
        <v>914892.09</v>
      </c>
      <c r="G300" s="101">
        <f t="shared" si="5"/>
        <v>0.9928291806836679</v>
      </c>
    </row>
    <row r="301" spans="1:7" s="120" customFormat="1" ht="14.25" customHeight="1">
      <c r="A301" s="51"/>
      <c r="B301" s="51"/>
      <c r="C301" s="61" t="s">
        <v>170</v>
      </c>
      <c r="D301" s="116" t="s">
        <v>171</v>
      </c>
      <c r="E301" s="74">
        <v>916500</v>
      </c>
      <c r="F301" s="74">
        <v>914833.37</v>
      </c>
      <c r="G301" s="75">
        <f>F301/E301</f>
        <v>0.9981815275504637</v>
      </c>
    </row>
    <row r="302" spans="1:7" s="120" customFormat="1" ht="14.25" customHeight="1">
      <c r="A302" s="51"/>
      <c r="B302" s="51"/>
      <c r="C302" s="61" t="s">
        <v>115</v>
      </c>
      <c r="D302" s="16" t="s">
        <v>116</v>
      </c>
      <c r="E302" s="74">
        <v>5000</v>
      </c>
      <c r="F302" s="74">
        <v>58.72</v>
      </c>
      <c r="G302" s="75">
        <f>F302/E302</f>
        <v>0.011744</v>
      </c>
    </row>
    <row r="303" spans="1:7" s="120" customFormat="1" ht="12.75">
      <c r="A303" s="51"/>
      <c r="B303" s="51">
        <v>85215</v>
      </c>
      <c r="C303" s="60"/>
      <c r="D303" s="131" t="s">
        <v>63</v>
      </c>
      <c r="E303" s="100">
        <v>1308000</v>
      </c>
      <c r="F303" s="100">
        <v>1278327.43</v>
      </c>
      <c r="G303" s="101">
        <f t="shared" si="5"/>
        <v>0.9773145489296635</v>
      </c>
    </row>
    <row r="304" spans="1:7" s="127" customFormat="1" ht="12.75">
      <c r="A304" s="73"/>
      <c r="B304" s="73"/>
      <c r="C304" s="61" t="s">
        <v>170</v>
      </c>
      <c r="D304" s="116" t="s">
        <v>171</v>
      </c>
      <c r="E304" s="74">
        <v>1308000</v>
      </c>
      <c r="F304" s="74">
        <v>1278327.43</v>
      </c>
      <c r="G304" s="75">
        <f t="shared" si="5"/>
        <v>0.9773145489296635</v>
      </c>
    </row>
    <row r="305" spans="1:7" s="120" customFormat="1" ht="12.75">
      <c r="A305" s="51"/>
      <c r="B305" s="51">
        <v>85219</v>
      </c>
      <c r="C305" s="60"/>
      <c r="D305" s="131" t="s">
        <v>42</v>
      </c>
      <c r="E305" s="100">
        <v>1539903</v>
      </c>
      <c r="F305" s="100">
        <v>1399107.29</v>
      </c>
      <c r="G305" s="101">
        <f t="shared" si="5"/>
        <v>0.90856845528582</v>
      </c>
    </row>
    <row r="306" spans="1:7" s="120" customFormat="1" ht="12.75">
      <c r="A306" s="51"/>
      <c r="B306" s="51"/>
      <c r="C306" s="61" t="s">
        <v>111</v>
      </c>
      <c r="D306" s="16" t="s">
        <v>112</v>
      </c>
      <c r="E306" s="74">
        <v>1026945</v>
      </c>
      <c r="F306" s="74">
        <v>929182.74</v>
      </c>
      <c r="G306" s="75">
        <f t="shared" si="5"/>
        <v>0.9048028278047997</v>
      </c>
    </row>
    <row r="307" spans="1:7" s="120" customFormat="1" ht="12.75">
      <c r="A307" s="51"/>
      <c r="B307" s="51"/>
      <c r="C307" s="61" t="s">
        <v>113</v>
      </c>
      <c r="D307" s="16" t="s">
        <v>114</v>
      </c>
      <c r="E307" s="74">
        <v>72361</v>
      </c>
      <c r="F307" s="74">
        <v>62242.87</v>
      </c>
      <c r="G307" s="75">
        <f t="shared" si="5"/>
        <v>0.8601715012230345</v>
      </c>
    </row>
    <row r="308" spans="1:7" s="120" customFormat="1" ht="12.75">
      <c r="A308" s="51"/>
      <c r="B308" s="51"/>
      <c r="C308" s="61" t="s">
        <v>115</v>
      </c>
      <c r="D308" s="16" t="s">
        <v>116</v>
      </c>
      <c r="E308" s="74">
        <v>189685</v>
      </c>
      <c r="F308" s="74">
        <v>165475.17</v>
      </c>
      <c r="G308" s="75">
        <f t="shared" si="5"/>
        <v>0.872368242085563</v>
      </c>
    </row>
    <row r="309" spans="1:7" s="120" customFormat="1" ht="13.5" thickBot="1">
      <c r="A309" s="56"/>
      <c r="B309" s="56"/>
      <c r="C309" s="94" t="s">
        <v>117</v>
      </c>
      <c r="D309" s="15" t="s">
        <v>118</v>
      </c>
      <c r="E309" s="97">
        <v>26212</v>
      </c>
      <c r="F309" s="97">
        <v>23221.85</v>
      </c>
      <c r="G309" s="96">
        <f t="shared" si="5"/>
        <v>0.8859243857775064</v>
      </c>
    </row>
    <row r="310" spans="1:7" s="120" customFormat="1" ht="12.75">
      <c r="A310" s="51"/>
      <c r="B310" s="51"/>
      <c r="C310" s="61" t="s">
        <v>91</v>
      </c>
      <c r="D310" s="16" t="s">
        <v>92</v>
      </c>
      <c r="E310" s="74">
        <v>64770</v>
      </c>
      <c r="F310" s="74">
        <v>64638.33</v>
      </c>
      <c r="G310" s="75">
        <f t="shared" si="5"/>
        <v>0.9979671144048171</v>
      </c>
    </row>
    <row r="311" spans="1:7" s="120" customFormat="1" ht="12.75">
      <c r="A311" s="51"/>
      <c r="B311" s="51"/>
      <c r="C311" s="61" t="s">
        <v>127</v>
      </c>
      <c r="D311" s="116" t="s">
        <v>128</v>
      </c>
      <c r="E311" s="74">
        <v>20000</v>
      </c>
      <c r="F311" s="74">
        <v>19923.42</v>
      </c>
      <c r="G311" s="75">
        <f t="shared" si="5"/>
        <v>0.9961709999999999</v>
      </c>
    </row>
    <row r="312" spans="1:7" s="120" customFormat="1" ht="12.75">
      <c r="A312" s="51"/>
      <c r="B312" s="51"/>
      <c r="C312" s="61" t="s">
        <v>156</v>
      </c>
      <c r="D312" s="16" t="s">
        <v>157</v>
      </c>
      <c r="E312" s="74">
        <v>1130</v>
      </c>
      <c r="F312" s="74">
        <v>1130</v>
      </c>
      <c r="G312" s="75">
        <f t="shared" si="5"/>
        <v>1</v>
      </c>
    </row>
    <row r="313" spans="1:7" s="120" customFormat="1" ht="12.75">
      <c r="A313" s="51"/>
      <c r="B313" s="51"/>
      <c r="C313" s="61" t="s">
        <v>87</v>
      </c>
      <c r="D313" s="45" t="s">
        <v>88</v>
      </c>
      <c r="E313" s="74">
        <v>68000</v>
      </c>
      <c r="F313" s="74">
        <v>63589.07</v>
      </c>
      <c r="G313" s="75">
        <f t="shared" si="5"/>
        <v>0.9351333823529412</v>
      </c>
    </row>
    <row r="314" spans="1:7" s="120" customFormat="1" ht="25.5">
      <c r="A314" s="51"/>
      <c r="B314" s="51"/>
      <c r="C314" s="61" t="s">
        <v>129</v>
      </c>
      <c r="D314" s="116" t="s">
        <v>130</v>
      </c>
      <c r="E314" s="74">
        <v>1100</v>
      </c>
      <c r="F314" s="74">
        <v>823.62</v>
      </c>
      <c r="G314" s="75">
        <f t="shared" si="5"/>
        <v>0.7487454545454546</v>
      </c>
    </row>
    <row r="315" spans="1:7" s="120" customFormat="1" ht="26.25" customHeight="1">
      <c r="A315" s="51"/>
      <c r="B315" s="51"/>
      <c r="C315" s="61" t="s">
        <v>131</v>
      </c>
      <c r="D315" s="116" t="s">
        <v>132</v>
      </c>
      <c r="E315" s="74">
        <v>1400</v>
      </c>
      <c r="F315" s="74">
        <v>1288.55</v>
      </c>
      <c r="G315" s="75">
        <f t="shared" si="5"/>
        <v>0.9203928571428571</v>
      </c>
    </row>
    <row r="316" spans="1:7" s="120" customFormat="1" ht="24.75" customHeight="1">
      <c r="A316" s="51"/>
      <c r="B316" s="51"/>
      <c r="C316" s="61" t="s">
        <v>133</v>
      </c>
      <c r="D316" s="116" t="s">
        <v>134</v>
      </c>
      <c r="E316" s="74">
        <v>8000</v>
      </c>
      <c r="F316" s="74">
        <v>7735.38</v>
      </c>
      <c r="G316" s="75">
        <f t="shared" si="5"/>
        <v>0.9669225</v>
      </c>
    </row>
    <row r="317" spans="1:7" s="120" customFormat="1" ht="12.75">
      <c r="A317" s="51"/>
      <c r="B317" s="51"/>
      <c r="C317" s="61" t="s">
        <v>123</v>
      </c>
      <c r="D317" s="45" t="s">
        <v>124</v>
      </c>
      <c r="E317" s="74">
        <v>4400</v>
      </c>
      <c r="F317" s="74">
        <v>4260.26</v>
      </c>
      <c r="G317" s="75">
        <f t="shared" si="5"/>
        <v>0.9682409090909091</v>
      </c>
    </row>
    <row r="318" spans="1:7" s="120" customFormat="1" ht="25.5">
      <c r="A318" s="51"/>
      <c r="B318" s="51"/>
      <c r="C318" s="61" t="s">
        <v>119</v>
      </c>
      <c r="D318" s="45" t="s">
        <v>120</v>
      </c>
      <c r="E318" s="74">
        <v>32635</v>
      </c>
      <c r="F318" s="74">
        <v>32635</v>
      </c>
      <c r="G318" s="75">
        <f t="shared" si="5"/>
        <v>1</v>
      </c>
    </row>
    <row r="319" spans="1:7" s="120" customFormat="1" ht="26.25" customHeight="1">
      <c r="A319" s="51"/>
      <c r="B319" s="51"/>
      <c r="C319" s="61" t="s">
        <v>137</v>
      </c>
      <c r="D319" s="116" t="s">
        <v>138</v>
      </c>
      <c r="E319" s="74">
        <v>2800</v>
      </c>
      <c r="F319" s="74">
        <v>2710.7</v>
      </c>
      <c r="G319" s="75">
        <f t="shared" si="5"/>
        <v>0.9681071428571428</v>
      </c>
    </row>
    <row r="320" spans="1:7" s="120" customFormat="1" ht="25.5">
      <c r="A320" s="51"/>
      <c r="B320" s="51"/>
      <c r="C320" s="61" t="s">
        <v>139</v>
      </c>
      <c r="D320" s="116" t="s">
        <v>140</v>
      </c>
      <c r="E320" s="74">
        <v>10465</v>
      </c>
      <c r="F320" s="74">
        <v>10250.33</v>
      </c>
      <c r="G320" s="75">
        <f t="shared" si="5"/>
        <v>0.9794868609651218</v>
      </c>
    </row>
    <row r="321" spans="1:7" s="120" customFormat="1" ht="25.5">
      <c r="A321" s="51"/>
      <c r="B321" s="51"/>
      <c r="C321" s="61" t="s">
        <v>141</v>
      </c>
      <c r="D321" s="116" t="s">
        <v>142</v>
      </c>
      <c r="E321" s="74">
        <v>10000</v>
      </c>
      <c r="F321" s="74">
        <v>10000</v>
      </c>
      <c r="G321" s="75">
        <f t="shared" si="5"/>
        <v>1</v>
      </c>
    </row>
    <row r="322" spans="1:7" s="120" customFormat="1" ht="24" customHeight="1">
      <c r="A322" s="51"/>
      <c r="B322" s="51">
        <v>85228</v>
      </c>
      <c r="C322" s="60"/>
      <c r="D322" s="131" t="s">
        <v>67</v>
      </c>
      <c r="E322" s="100">
        <v>46080</v>
      </c>
      <c r="F322" s="100">
        <v>45353.1</v>
      </c>
      <c r="G322" s="101">
        <f t="shared" si="5"/>
        <v>0.9842252604166666</v>
      </c>
    </row>
    <row r="323" spans="1:7" s="127" customFormat="1" ht="14.25" customHeight="1">
      <c r="A323" s="73"/>
      <c r="B323" s="73"/>
      <c r="C323" s="61" t="s">
        <v>115</v>
      </c>
      <c r="D323" s="16" t="s">
        <v>116</v>
      </c>
      <c r="E323" s="74">
        <v>4000</v>
      </c>
      <c r="F323" s="74">
        <v>4000</v>
      </c>
      <c r="G323" s="75">
        <f t="shared" si="5"/>
        <v>1</v>
      </c>
    </row>
    <row r="324" spans="1:7" s="120" customFormat="1" ht="11.25" customHeight="1">
      <c r="A324" s="51"/>
      <c r="B324" s="51"/>
      <c r="C324" s="61" t="s">
        <v>117</v>
      </c>
      <c r="D324" s="16" t="s">
        <v>118</v>
      </c>
      <c r="E324" s="74">
        <v>700</v>
      </c>
      <c r="F324" s="74">
        <v>593.1</v>
      </c>
      <c r="G324" s="75">
        <f t="shared" si="5"/>
        <v>0.8472857142857143</v>
      </c>
    </row>
    <row r="325" spans="1:7" s="120" customFormat="1" ht="14.25" customHeight="1">
      <c r="A325" s="51"/>
      <c r="B325" s="51"/>
      <c r="C325" s="61" t="s">
        <v>109</v>
      </c>
      <c r="D325" s="16" t="s">
        <v>110</v>
      </c>
      <c r="E325" s="74">
        <v>34700</v>
      </c>
      <c r="F325" s="74">
        <v>34080</v>
      </c>
      <c r="G325" s="75">
        <f t="shared" si="5"/>
        <v>0.9821325648414986</v>
      </c>
    </row>
    <row r="326" spans="1:7" s="120" customFormat="1" ht="12.75" customHeight="1">
      <c r="A326" s="51"/>
      <c r="B326" s="51"/>
      <c r="C326" s="61" t="s">
        <v>91</v>
      </c>
      <c r="D326" s="16" t="s">
        <v>92</v>
      </c>
      <c r="E326" s="74">
        <v>6680</v>
      </c>
      <c r="F326" s="74">
        <v>6680</v>
      </c>
      <c r="G326" s="75">
        <f t="shared" si="5"/>
        <v>1</v>
      </c>
    </row>
    <row r="327" spans="1:7" s="120" customFormat="1" ht="12.75" customHeight="1">
      <c r="A327" s="51"/>
      <c r="B327" s="51">
        <v>85295</v>
      </c>
      <c r="C327" s="60"/>
      <c r="D327" s="131" t="s">
        <v>8</v>
      </c>
      <c r="E327" s="100">
        <v>260000</v>
      </c>
      <c r="F327" s="100">
        <v>256184.17</v>
      </c>
      <c r="G327" s="101">
        <f>F327/E327</f>
        <v>0.9853237307692309</v>
      </c>
    </row>
    <row r="328" spans="1:7" ht="13.5" thickBot="1">
      <c r="A328" s="13"/>
      <c r="B328" s="6"/>
      <c r="C328" s="142">
        <v>3110</v>
      </c>
      <c r="D328" s="123" t="s">
        <v>171</v>
      </c>
      <c r="E328" s="30">
        <v>260000</v>
      </c>
      <c r="F328" s="30">
        <v>256184.17</v>
      </c>
      <c r="G328" s="39">
        <f>F328/E328</f>
        <v>0.9853237307692309</v>
      </c>
    </row>
    <row r="329" spans="1:7" ht="36.75" customHeight="1">
      <c r="A329" s="14">
        <v>853</v>
      </c>
      <c r="B329" s="16"/>
      <c r="C329" s="65"/>
      <c r="D329" s="26" t="s">
        <v>85</v>
      </c>
      <c r="E329" s="32">
        <f>E330</f>
        <v>124400</v>
      </c>
      <c r="F329" s="32">
        <f>F330</f>
        <v>110357.95</v>
      </c>
      <c r="G329" s="42">
        <f t="shared" si="5"/>
        <v>0.8871217845659164</v>
      </c>
    </row>
    <row r="330" spans="1:7" ht="24" customHeight="1">
      <c r="A330" s="14"/>
      <c r="B330" s="51">
        <v>85324</v>
      </c>
      <c r="C330" s="60"/>
      <c r="D330" s="99" t="s">
        <v>57</v>
      </c>
      <c r="E330" s="100">
        <v>124400</v>
      </c>
      <c r="F330" s="100">
        <v>110357.95</v>
      </c>
      <c r="G330" s="101">
        <f>F330/E330</f>
        <v>0.8871217845659164</v>
      </c>
    </row>
    <row r="331" spans="1:7" s="120" customFormat="1" ht="24.75" customHeight="1" thickBot="1">
      <c r="A331" s="56"/>
      <c r="B331" s="132"/>
      <c r="C331" s="141">
        <v>4140</v>
      </c>
      <c r="D331" s="123" t="s">
        <v>173</v>
      </c>
      <c r="E331" s="138">
        <v>124400</v>
      </c>
      <c r="F331" s="138">
        <v>110357.95</v>
      </c>
      <c r="G331" s="115">
        <f>F331/E331</f>
        <v>0.8871217845659164</v>
      </c>
    </row>
    <row r="332" spans="1:7" ht="14.25" customHeight="1">
      <c r="A332" s="14">
        <v>854</v>
      </c>
      <c r="B332" s="14"/>
      <c r="C332" s="151"/>
      <c r="D332" s="26" t="s">
        <v>14</v>
      </c>
      <c r="E332" s="32">
        <f>E333+E338+E340</f>
        <v>685702</v>
      </c>
      <c r="F332" s="32">
        <f>F333+F338+F340</f>
        <v>651068.79</v>
      </c>
      <c r="G332" s="42">
        <f t="shared" si="5"/>
        <v>0.949492330487588</v>
      </c>
    </row>
    <row r="333" spans="1:7" s="120" customFormat="1" ht="14.25" customHeight="1">
      <c r="A333" s="51"/>
      <c r="B333" s="51">
        <v>85401</v>
      </c>
      <c r="C333" s="60"/>
      <c r="D333" s="131" t="s">
        <v>43</v>
      </c>
      <c r="E333" s="100">
        <v>323125</v>
      </c>
      <c r="F333" s="100">
        <v>320878.81</v>
      </c>
      <c r="G333" s="101">
        <f>F333/E333</f>
        <v>0.9930485415860735</v>
      </c>
    </row>
    <row r="334" spans="1:7" ht="12" customHeight="1">
      <c r="A334" s="14"/>
      <c r="B334" s="14"/>
      <c r="C334" s="61" t="s">
        <v>111</v>
      </c>
      <c r="D334" s="16" t="s">
        <v>112</v>
      </c>
      <c r="E334" s="74">
        <v>254302</v>
      </c>
      <c r="F334" s="74">
        <v>252376.12</v>
      </c>
      <c r="G334" s="75">
        <f>F334/E334</f>
        <v>0.9924267996319337</v>
      </c>
    </row>
    <row r="335" spans="1:7" ht="14.25" customHeight="1">
      <c r="A335" s="14"/>
      <c r="B335" s="14"/>
      <c r="C335" s="61" t="s">
        <v>113</v>
      </c>
      <c r="D335" s="16" t="s">
        <v>114</v>
      </c>
      <c r="E335" s="74">
        <v>17515</v>
      </c>
      <c r="F335" s="74">
        <v>17513.01</v>
      </c>
      <c r="G335" s="75">
        <f>F335/E335</f>
        <v>0.9998863831001997</v>
      </c>
    </row>
    <row r="336" spans="1:7" ht="14.25" customHeight="1">
      <c r="A336" s="14"/>
      <c r="B336" s="14"/>
      <c r="C336" s="61" t="s">
        <v>115</v>
      </c>
      <c r="D336" s="16" t="s">
        <v>116</v>
      </c>
      <c r="E336" s="74">
        <v>44920</v>
      </c>
      <c r="F336" s="74">
        <v>44661.48</v>
      </c>
      <c r="G336" s="75">
        <f>F336/E336</f>
        <v>0.9942448797862868</v>
      </c>
    </row>
    <row r="337" spans="1:7" ht="13.5" customHeight="1">
      <c r="A337" s="12"/>
      <c r="B337" s="16"/>
      <c r="C337" s="61" t="s">
        <v>117</v>
      </c>
      <c r="D337" s="16" t="s">
        <v>118</v>
      </c>
      <c r="E337" s="74">
        <v>6388</v>
      </c>
      <c r="F337" s="74">
        <v>6328.2</v>
      </c>
      <c r="G337" s="75">
        <f>F337/E337</f>
        <v>0.9906386975579211</v>
      </c>
    </row>
    <row r="338" spans="1:7" s="120" customFormat="1" ht="36.75" customHeight="1">
      <c r="A338" s="51"/>
      <c r="B338" s="51">
        <v>85412</v>
      </c>
      <c r="C338" s="60"/>
      <c r="D338" s="131" t="s">
        <v>75</v>
      </c>
      <c r="E338" s="100">
        <v>25000</v>
      </c>
      <c r="F338" s="100">
        <v>25000</v>
      </c>
      <c r="G338" s="101">
        <f t="shared" si="5"/>
        <v>1</v>
      </c>
    </row>
    <row r="339" spans="1:7" s="120" customFormat="1" ht="63" customHeight="1">
      <c r="A339" s="51"/>
      <c r="B339" s="51"/>
      <c r="C339" s="61" t="s">
        <v>174</v>
      </c>
      <c r="D339" s="25" t="s">
        <v>175</v>
      </c>
      <c r="E339" s="74">
        <v>25000</v>
      </c>
      <c r="F339" s="74">
        <v>25000</v>
      </c>
      <c r="G339" s="75">
        <f t="shared" si="5"/>
        <v>1</v>
      </c>
    </row>
    <row r="340" spans="1:7" s="120" customFormat="1" ht="13.5" customHeight="1">
      <c r="A340" s="51"/>
      <c r="B340" s="51">
        <v>85415</v>
      </c>
      <c r="C340" s="60"/>
      <c r="D340" s="131" t="s">
        <v>44</v>
      </c>
      <c r="E340" s="100">
        <v>337577</v>
      </c>
      <c r="F340" s="100">
        <v>305189.98</v>
      </c>
      <c r="G340" s="101">
        <f>F340/E340</f>
        <v>0.9040603477132624</v>
      </c>
    </row>
    <row r="341" spans="1:7" s="120" customFormat="1" ht="12" customHeight="1">
      <c r="A341" s="51"/>
      <c r="B341" s="51"/>
      <c r="C341" s="61" t="s">
        <v>176</v>
      </c>
      <c r="D341" s="25" t="s">
        <v>177</v>
      </c>
      <c r="E341" s="74">
        <v>25000</v>
      </c>
      <c r="F341" s="74">
        <v>19906</v>
      </c>
      <c r="G341" s="75">
        <f>F341/E341</f>
        <v>0.79624</v>
      </c>
    </row>
    <row r="342" spans="1:7" s="127" customFormat="1" ht="13.5" thickBot="1">
      <c r="A342" s="122"/>
      <c r="B342" s="134"/>
      <c r="C342" s="141">
        <v>4210</v>
      </c>
      <c r="D342" s="15" t="s">
        <v>92</v>
      </c>
      <c r="E342" s="84">
        <v>312577</v>
      </c>
      <c r="F342" s="84">
        <v>285283.98</v>
      </c>
      <c r="G342" s="85">
        <f>F342/E342</f>
        <v>0.9126838506991877</v>
      </c>
    </row>
    <row r="343" spans="1:7" ht="27.75" customHeight="1">
      <c r="A343" s="14">
        <v>900</v>
      </c>
      <c r="B343" s="12"/>
      <c r="C343" s="64"/>
      <c r="D343" s="5" t="s">
        <v>16</v>
      </c>
      <c r="E343" s="112">
        <f>E344+E346+E348+E355+E359</f>
        <v>8246677.540000001</v>
      </c>
      <c r="F343" s="112">
        <f>F344+F346+F348+F355+F359</f>
        <v>7995867.029999999</v>
      </c>
      <c r="G343" s="42">
        <f aca="true" t="shared" si="7" ref="G343:G409">F343/E343</f>
        <v>0.9695864778532371</v>
      </c>
    </row>
    <row r="344" spans="1:7" s="120" customFormat="1" ht="12" customHeight="1">
      <c r="A344" s="51"/>
      <c r="B344" s="51">
        <v>90001</v>
      </c>
      <c r="C344" s="60"/>
      <c r="D344" s="131" t="s">
        <v>17</v>
      </c>
      <c r="E344" s="100">
        <v>1275893.77</v>
      </c>
      <c r="F344" s="100">
        <v>1242410.34</v>
      </c>
      <c r="G344" s="101">
        <f t="shared" si="7"/>
        <v>0.9737568825968953</v>
      </c>
    </row>
    <row r="345" spans="1:7" s="120" customFormat="1" ht="24.75" customHeight="1">
      <c r="A345" s="51"/>
      <c r="B345" s="51"/>
      <c r="C345" s="61" t="s">
        <v>101</v>
      </c>
      <c r="D345" s="116" t="s">
        <v>102</v>
      </c>
      <c r="E345" s="74">
        <v>1275893.77</v>
      </c>
      <c r="F345" s="74">
        <v>1242410.34</v>
      </c>
      <c r="G345" s="75">
        <f>F345/E345</f>
        <v>0.9737568825968953</v>
      </c>
    </row>
    <row r="346" spans="1:7" s="120" customFormat="1" ht="13.5" thickBot="1">
      <c r="A346" s="56"/>
      <c r="B346" s="56">
        <v>90003</v>
      </c>
      <c r="C346" s="152"/>
      <c r="D346" s="132" t="s">
        <v>45</v>
      </c>
      <c r="E346" s="133">
        <v>594000</v>
      </c>
      <c r="F346" s="133">
        <v>586872.38</v>
      </c>
      <c r="G346" s="137">
        <f t="shared" si="7"/>
        <v>0.9880006397306398</v>
      </c>
    </row>
    <row r="347" spans="1:8" s="120" customFormat="1" ht="12.75">
      <c r="A347" s="51"/>
      <c r="B347" s="51"/>
      <c r="C347" s="61" t="s">
        <v>87</v>
      </c>
      <c r="D347" s="45" t="s">
        <v>88</v>
      </c>
      <c r="E347" s="74">
        <v>594000</v>
      </c>
      <c r="F347" s="74">
        <v>586872.38</v>
      </c>
      <c r="G347" s="75">
        <f>F347/E347</f>
        <v>0.9880006397306398</v>
      </c>
      <c r="H347" s="128"/>
    </row>
    <row r="348" spans="1:7" s="120" customFormat="1" ht="12.75">
      <c r="A348" s="51"/>
      <c r="B348" s="51">
        <v>90004</v>
      </c>
      <c r="C348" s="60"/>
      <c r="D348" s="54" t="s">
        <v>46</v>
      </c>
      <c r="E348" s="100">
        <v>2673704.46</v>
      </c>
      <c r="F348" s="100">
        <v>2613117.87</v>
      </c>
      <c r="G348" s="101">
        <f t="shared" si="7"/>
        <v>0.9773398328400141</v>
      </c>
    </row>
    <row r="349" spans="1:7" s="120" customFormat="1" ht="12.75">
      <c r="A349" s="51"/>
      <c r="B349" s="51"/>
      <c r="C349" s="61" t="s">
        <v>87</v>
      </c>
      <c r="D349" s="45" t="s">
        <v>88</v>
      </c>
      <c r="E349" s="74">
        <v>551900</v>
      </c>
      <c r="F349" s="74">
        <v>536516.09</v>
      </c>
      <c r="G349" s="75">
        <f t="shared" si="7"/>
        <v>0.972125548106541</v>
      </c>
    </row>
    <row r="350" spans="1:7" s="120" customFormat="1" ht="12.75">
      <c r="A350" s="51"/>
      <c r="B350" s="51"/>
      <c r="C350" s="61" t="s">
        <v>160</v>
      </c>
      <c r="D350" s="45" t="s">
        <v>88</v>
      </c>
      <c r="E350" s="74">
        <v>521</v>
      </c>
      <c r="F350" s="74">
        <v>260.1</v>
      </c>
      <c r="G350" s="75">
        <f t="shared" si="7"/>
        <v>0.499232245681382</v>
      </c>
    </row>
    <row r="351" spans="1:7" s="120" customFormat="1" ht="12.75">
      <c r="A351" s="51"/>
      <c r="B351" s="51"/>
      <c r="C351" s="61" t="s">
        <v>161</v>
      </c>
      <c r="D351" s="45" t="s">
        <v>88</v>
      </c>
      <c r="E351" s="74">
        <v>3053</v>
      </c>
      <c r="F351" s="74">
        <v>2910.06</v>
      </c>
      <c r="G351" s="75">
        <f t="shared" si="7"/>
        <v>0.9531804782181461</v>
      </c>
    </row>
    <row r="352" spans="1:7" s="120" customFormat="1" ht="25.5">
      <c r="A352" s="51"/>
      <c r="B352" s="51"/>
      <c r="C352" s="61" t="s">
        <v>101</v>
      </c>
      <c r="D352" s="116" t="s">
        <v>102</v>
      </c>
      <c r="E352" s="74">
        <v>52000</v>
      </c>
      <c r="F352" s="74">
        <v>8808.38</v>
      </c>
      <c r="G352" s="75">
        <f t="shared" si="7"/>
        <v>0.16939192307692305</v>
      </c>
    </row>
    <row r="353" spans="1:7" s="120" customFormat="1" ht="25.5">
      <c r="A353" s="51"/>
      <c r="B353" s="51"/>
      <c r="C353" s="61" t="s">
        <v>103</v>
      </c>
      <c r="D353" s="116" t="s">
        <v>102</v>
      </c>
      <c r="E353" s="74">
        <v>612989.9</v>
      </c>
      <c r="F353" s="74">
        <v>612989</v>
      </c>
      <c r="G353" s="75">
        <f t="shared" si="7"/>
        <v>0.9999985317865759</v>
      </c>
    </row>
    <row r="354" spans="1:7" s="120" customFormat="1" ht="25.5">
      <c r="A354" s="51"/>
      <c r="B354" s="51"/>
      <c r="C354" s="61" t="s">
        <v>104</v>
      </c>
      <c r="D354" s="116" t="s">
        <v>102</v>
      </c>
      <c r="E354" s="74">
        <v>1453240.56</v>
      </c>
      <c r="F354" s="74">
        <v>1451634.24</v>
      </c>
      <c r="G354" s="75">
        <f t="shared" si="7"/>
        <v>0.9988946633859435</v>
      </c>
    </row>
    <row r="355" spans="1:7" s="120" customFormat="1" ht="12.75">
      <c r="A355" s="51"/>
      <c r="B355" s="51">
        <v>90015</v>
      </c>
      <c r="C355" s="60"/>
      <c r="D355" s="54" t="s">
        <v>47</v>
      </c>
      <c r="E355" s="100">
        <v>1107679.31</v>
      </c>
      <c r="F355" s="100">
        <v>1041424.08</v>
      </c>
      <c r="G355" s="101">
        <f t="shared" si="7"/>
        <v>0.9401855488300128</v>
      </c>
    </row>
    <row r="356" spans="1:7" s="120" customFormat="1" ht="12.75">
      <c r="A356" s="51"/>
      <c r="B356" s="51"/>
      <c r="C356" s="61" t="s">
        <v>127</v>
      </c>
      <c r="D356" s="116" t="s">
        <v>128</v>
      </c>
      <c r="E356" s="74">
        <v>950000</v>
      </c>
      <c r="F356" s="74">
        <v>898657.83</v>
      </c>
      <c r="G356" s="75">
        <f t="shared" si="7"/>
        <v>0.9459556105263157</v>
      </c>
    </row>
    <row r="357" spans="1:7" s="120" customFormat="1" ht="12.75">
      <c r="A357" s="51"/>
      <c r="B357" s="51"/>
      <c r="C357" s="61" t="s">
        <v>97</v>
      </c>
      <c r="D357" s="116" t="s">
        <v>98</v>
      </c>
      <c r="E357" s="74">
        <v>32000</v>
      </c>
      <c r="F357" s="74">
        <v>26396.01</v>
      </c>
      <c r="G357" s="75">
        <f t="shared" si="7"/>
        <v>0.8248753124999999</v>
      </c>
    </row>
    <row r="358" spans="1:7" s="120" customFormat="1" ht="25.5">
      <c r="A358" s="51"/>
      <c r="B358" s="51"/>
      <c r="C358" s="61" t="s">
        <v>101</v>
      </c>
      <c r="D358" s="116" t="s">
        <v>102</v>
      </c>
      <c r="E358" s="74">
        <v>125679.31</v>
      </c>
      <c r="F358" s="74">
        <v>116370.24</v>
      </c>
      <c r="G358" s="75">
        <f t="shared" si="7"/>
        <v>0.9259299720853019</v>
      </c>
    </row>
    <row r="359" spans="1:7" s="120" customFormat="1" ht="12.75">
      <c r="A359" s="51"/>
      <c r="B359" s="51">
        <v>90095</v>
      </c>
      <c r="C359" s="60"/>
      <c r="D359" s="54" t="s">
        <v>8</v>
      </c>
      <c r="E359" s="100">
        <v>2595400</v>
      </c>
      <c r="F359" s="100">
        <v>2512042.36</v>
      </c>
      <c r="G359" s="101">
        <f>F359/E359</f>
        <v>0.9678825460429991</v>
      </c>
    </row>
    <row r="360" spans="1:7" s="120" customFormat="1" ht="12.75">
      <c r="A360" s="51"/>
      <c r="B360" s="51"/>
      <c r="C360" s="61" t="s">
        <v>97</v>
      </c>
      <c r="D360" s="116" t="s">
        <v>98</v>
      </c>
      <c r="E360" s="74">
        <v>342400</v>
      </c>
      <c r="F360" s="74">
        <v>335393.78</v>
      </c>
      <c r="G360" s="75">
        <f>F360/E360</f>
        <v>0.9795379088785048</v>
      </c>
    </row>
    <row r="361" spans="1:7" s="120" customFormat="1" ht="12.75">
      <c r="A361" s="51"/>
      <c r="B361" s="51"/>
      <c r="C361" s="61" t="s">
        <v>87</v>
      </c>
      <c r="D361" s="45" t="s">
        <v>88</v>
      </c>
      <c r="E361" s="74">
        <v>205000</v>
      </c>
      <c r="F361" s="74">
        <v>179417.2</v>
      </c>
      <c r="G361" s="75">
        <f>F361/E361</f>
        <v>0.8752058536585366</v>
      </c>
    </row>
    <row r="362" spans="1:7" s="127" customFormat="1" ht="26.25" thickBot="1">
      <c r="A362" s="122"/>
      <c r="B362" s="134"/>
      <c r="C362" s="141">
        <v>6050</v>
      </c>
      <c r="D362" s="116" t="s">
        <v>102</v>
      </c>
      <c r="E362" s="84">
        <v>2048000</v>
      </c>
      <c r="F362" s="84">
        <v>1997231.38</v>
      </c>
      <c r="G362" s="85">
        <f>F362/E362</f>
        <v>0.975210634765625</v>
      </c>
    </row>
    <row r="363" spans="1:7" ht="25.5" customHeight="1">
      <c r="A363" s="19">
        <v>921</v>
      </c>
      <c r="B363" s="19"/>
      <c r="C363" s="68"/>
      <c r="D363" s="44" t="s">
        <v>48</v>
      </c>
      <c r="E363" s="104">
        <f>E364+E367+E369+E371+E373</f>
        <v>2462408</v>
      </c>
      <c r="F363" s="104">
        <f>F364+F367+F369+F371+F373</f>
        <v>2451355</v>
      </c>
      <c r="G363" s="106">
        <f t="shared" si="7"/>
        <v>0.9955113043817272</v>
      </c>
    </row>
    <row r="364" spans="1:7" s="120" customFormat="1" ht="12" customHeight="1">
      <c r="A364" s="51"/>
      <c r="B364" s="51">
        <v>92109</v>
      </c>
      <c r="C364" s="60"/>
      <c r="D364" s="131" t="s">
        <v>49</v>
      </c>
      <c r="E364" s="100">
        <v>771581</v>
      </c>
      <c r="F364" s="100">
        <v>771581</v>
      </c>
      <c r="G364" s="101">
        <f t="shared" si="7"/>
        <v>1</v>
      </c>
    </row>
    <row r="365" spans="1:7" s="127" customFormat="1" ht="25.5" customHeight="1">
      <c r="A365" s="73"/>
      <c r="B365" s="73"/>
      <c r="C365" s="61" t="s">
        <v>178</v>
      </c>
      <c r="D365" s="25" t="s">
        <v>179</v>
      </c>
      <c r="E365" s="74">
        <v>741581</v>
      </c>
      <c r="F365" s="74">
        <v>741581</v>
      </c>
      <c r="G365" s="75">
        <f>F365/E365</f>
        <v>1</v>
      </c>
    </row>
    <row r="366" spans="1:7" s="127" customFormat="1" ht="23.25" customHeight="1">
      <c r="A366" s="73"/>
      <c r="B366" s="73"/>
      <c r="C366" s="61" t="s">
        <v>101</v>
      </c>
      <c r="D366" s="116" t="s">
        <v>102</v>
      </c>
      <c r="E366" s="74">
        <v>30000</v>
      </c>
      <c r="F366" s="74">
        <v>30000</v>
      </c>
      <c r="G366" s="75">
        <f>F366/E366</f>
        <v>1</v>
      </c>
    </row>
    <row r="367" spans="1:7" s="120" customFormat="1" ht="13.5" customHeight="1">
      <c r="A367" s="51"/>
      <c r="B367" s="51">
        <v>92114</v>
      </c>
      <c r="C367" s="60"/>
      <c r="D367" s="54" t="s">
        <v>50</v>
      </c>
      <c r="E367" s="100">
        <v>63100</v>
      </c>
      <c r="F367" s="100">
        <v>63100</v>
      </c>
      <c r="G367" s="101">
        <f t="shared" si="7"/>
        <v>1</v>
      </c>
    </row>
    <row r="368" spans="1:7" s="127" customFormat="1" ht="24.75" customHeight="1">
      <c r="A368" s="73"/>
      <c r="B368" s="73"/>
      <c r="C368" s="61" t="s">
        <v>178</v>
      </c>
      <c r="D368" s="25" t="s">
        <v>179</v>
      </c>
      <c r="E368" s="74">
        <v>63100</v>
      </c>
      <c r="F368" s="74">
        <v>63100</v>
      </c>
      <c r="G368" s="75">
        <f>F368/E368</f>
        <v>1</v>
      </c>
    </row>
    <row r="369" spans="1:7" s="120" customFormat="1" ht="12" customHeight="1">
      <c r="A369" s="51"/>
      <c r="B369" s="51">
        <v>92116</v>
      </c>
      <c r="C369" s="60"/>
      <c r="D369" s="131" t="s">
        <v>51</v>
      </c>
      <c r="E369" s="100">
        <v>635600</v>
      </c>
      <c r="F369" s="100">
        <v>635600</v>
      </c>
      <c r="G369" s="101">
        <f t="shared" si="7"/>
        <v>1</v>
      </c>
    </row>
    <row r="370" spans="1:7" s="127" customFormat="1" ht="24" customHeight="1">
      <c r="A370" s="73"/>
      <c r="B370" s="73"/>
      <c r="C370" s="61" t="s">
        <v>178</v>
      </c>
      <c r="D370" s="25" t="s">
        <v>179</v>
      </c>
      <c r="E370" s="74">
        <v>635600</v>
      </c>
      <c r="F370" s="74">
        <v>635600</v>
      </c>
      <c r="G370" s="75">
        <f t="shared" si="7"/>
        <v>1</v>
      </c>
    </row>
    <row r="371" spans="1:7" s="120" customFormat="1" ht="13.5" customHeight="1">
      <c r="A371" s="51"/>
      <c r="B371" s="51">
        <v>92118</v>
      </c>
      <c r="C371" s="60"/>
      <c r="D371" s="131" t="s">
        <v>52</v>
      </c>
      <c r="E371" s="100">
        <v>597127</v>
      </c>
      <c r="F371" s="100">
        <v>597127</v>
      </c>
      <c r="G371" s="101">
        <f t="shared" si="7"/>
        <v>1</v>
      </c>
    </row>
    <row r="372" spans="1:7" s="127" customFormat="1" ht="25.5" customHeight="1">
      <c r="A372" s="73"/>
      <c r="B372" s="73"/>
      <c r="C372" s="61" t="s">
        <v>178</v>
      </c>
      <c r="D372" s="25" t="s">
        <v>179</v>
      </c>
      <c r="E372" s="74">
        <v>597127</v>
      </c>
      <c r="F372" s="74">
        <v>597127</v>
      </c>
      <c r="G372" s="75">
        <f t="shared" si="7"/>
        <v>1</v>
      </c>
    </row>
    <row r="373" spans="1:7" s="127" customFormat="1" ht="13.5" customHeight="1">
      <c r="A373" s="73"/>
      <c r="B373" s="51">
        <v>92195</v>
      </c>
      <c r="C373" s="60"/>
      <c r="D373" s="131" t="s">
        <v>8</v>
      </c>
      <c r="E373" s="100">
        <v>395000</v>
      </c>
      <c r="F373" s="100">
        <v>383947</v>
      </c>
      <c r="G373" s="101">
        <f aca="true" t="shared" si="8" ref="G373:G378">F373/E373</f>
        <v>0.9720177215189874</v>
      </c>
    </row>
    <row r="374" spans="1:7" s="127" customFormat="1" ht="49.5" customHeight="1">
      <c r="A374" s="73"/>
      <c r="B374" s="73"/>
      <c r="C374" s="61" t="s">
        <v>174</v>
      </c>
      <c r="D374" s="25" t="s">
        <v>175</v>
      </c>
      <c r="E374" s="74">
        <v>73500</v>
      </c>
      <c r="F374" s="74">
        <v>73500</v>
      </c>
      <c r="G374" s="75">
        <f t="shared" si="8"/>
        <v>1</v>
      </c>
    </row>
    <row r="375" spans="1:7" s="127" customFormat="1" ht="12" customHeight="1">
      <c r="A375" s="73"/>
      <c r="B375" s="73"/>
      <c r="C375" s="61" t="s">
        <v>109</v>
      </c>
      <c r="D375" s="16" t="s">
        <v>110</v>
      </c>
      <c r="E375" s="74">
        <v>5000</v>
      </c>
      <c r="F375" s="74">
        <v>4546.58</v>
      </c>
      <c r="G375" s="75">
        <f t="shared" si="8"/>
        <v>0.909316</v>
      </c>
    </row>
    <row r="376" spans="1:7" s="127" customFormat="1" ht="13.5" customHeight="1">
      <c r="A376" s="73"/>
      <c r="B376" s="73"/>
      <c r="C376" s="61" t="s">
        <v>91</v>
      </c>
      <c r="D376" s="16" t="s">
        <v>92</v>
      </c>
      <c r="E376" s="74">
        <v>40500</v>
      </c>
      <c r="F376" s="74">
        <v>38813.04</v>
      </c>
      <c r="G376" s="75">
        <f t="shared" si="8"/>
        <v>0.9583466666666667</v>
      </c>
    </row>
    <row r="377" spans="1:7" s="127" customFormat="1" ht="12" customHeight="1">
      <c r="A377" s="73"/>
      <c r="B377" s="73"/>
      <c r="C377" s="61" t="s">
        <v>87</v>
      </c>
      <c r="D377" s="45" t="s">
        <v>88</v>
      </c>
      <c r="E377" s="74">
        <v>259648</v>
      </c>
      <c r="F377" s="74">
        <v>250803.1</v>
      </c>
      <c r="G377" s="75">
        <f t="shared" si="8"/>
        <v>0.9659350351244762</v>
      </c>
    </row>
    <row r="378" spans="1:7" s="127" customFormat="1" ht="13.5" thickBot="1">
      <c r="A378" s="122"/>
      <c r="B378" s="134"/>
      <c r="C378" s="141">
        <v>4420</v>
      </c>
      <c r="D378" s="27" t="s">
        <v>126</v>
      </c>
      <c r="E378" s="84">
        <v>16352</v>
      </c>
      <c r="F378" s="84">
        <v>16284.28</v>
      </c>
      <c r="G378" s="85">
        <f t="shared" si="8"/>
        <v>0.9958586105675147</v>
      </c>
    </row>
    <row r="379" spans="1:7" ht="15" customHeight="1">
      <c r="A379" s="14">
        <v>926</v>
      </c>
      <c r="B379" s="14"/>
      <c r="C379" s="151"/>
      <c r="D379" s="5" t="s">
        <v>18</v>
      </c>
      <c r="E379" s="32">
        <f>E380+E384+E406</f>
        <v>2996373</v>
      </c>
      <c r="F379" s="32">
        <f>F380+F384+F406</f>
        <v>2895629.7</v>
      </c>
      <c r="G379" s="42">
        <f t="shared" si="7"/>
        <v>0.9663782513058288</v>
      </c>
    </row>
    <row r="380" spans="1:9" s="120" customFormat="1" ht="12.75">
      <c r="A380" s="51"/>
      <c r="B380" s="51">
        <v>92601</v>
      </c>
      <c r="C380" s="60"/>
      <c r="D380" s="131" t="s">
        <v>58</v>
      </c>
      <c r="E380" s="100">
        <v>213500</v>
      </c>
      <c r="F380" s="100">
        <v>213405.46</v>
      </c>
      <c r="G380" s="101">
        <f t="shared" si="7"/>
        <v>0.9995571896955503</v>
      </c>
      <c r="I380" s="139"/>
    </row>
    <row r="381" spans="1:9" s="120" customFormat="1" ht="77.25" thickBot="1">
      <c r="A381" s="56"/>
      <c r="B381" s="56"/>
      <c r="C381" s="94" t="s">
        <v>180</v>
      </c>
      <c r="D381" s="123" t="s">
        <v>181</v>
      </c>
      <c r="E381" s="97">
        <v>210000</v>
      </c>
      <c r="F381" s="97">
        <v>210000</v>
      </c>
      <c r="G381" s="96">
        <f>F381/E381</f>
        <v>1</v>
      </c>
      <c r="I381" s="139"/>
    </row>
    <row r="382" spans="1:9" s="120" customFormat="1" ht="63.75">
      <c r="A382" s="51"/>
      <c r="B382" s="51"/>
      <c r="C382" s="61" t="s">
        <v>182</v>
      </c>
      <c r="D382" s="25" t="s">
        <v>183</v>
      </c>
      <c r="E382" s="74">
        <v>1500</v>
      </c>
      <c r="F382" s="74">
        <v>1500</v>
      </c>
      <c r="G382" s="75">
        <f>F382/E382</f>
        <v>1</v>
      </c>
      <c r="I382" s="139"/>
    </row>
    <row r="383" spans="1:9" s="120" customFormat="1" ht="76.5">
      <c r="A383" s="51"/>
      <c r="B383" s="51"/>
      <c r="C383" s="61" t="s">
        <v>99</v>
      </c>
      <c r="D383" s="45" t="s">
        <v>100</v>
      </c>
      <c r="E383" s="74">
        <v>2000</v>
      </c>
      <c r="F383" s="74">
        <v>1905.46</v>
      </c>
      <c r="G383" s="75">
        <f>F383/E383</f>
        <v>0.95273</v>
      </c>
      <c r="I383" s="139"/>
    </row>
    <row r="384" spans="1:7" s="120" customFormat="1" ht="12.75">
      <c r="A384" s="51"/>
      <c r="B384" s="51">
        <v>92604</v>
      </c>
      <c r="C384" s="60"/>
      <c r="D384" s="131" t="s">
        <v>19</v>
      </c>
      <c r="E384" s="100">
        <v>2400873</v>
      </c>
      <c r="F384" s="100">
        <v>2318214.35</v>
      </c>
      <c r="G384" s="101">
        <f t="shared" si="7"/>
        <v>0.9655714192295886</v>
      </c>
    </row>
    <row r="385" spans="1:7" s="120" customFormat="1" ht="24.75" customHeight="1">
      <c r="A385" s="51"/>
      <c r="B385" s="51"/>
      <c r="C385" s="61" t="s">
        <v>152</v>
      </c>
      <c r="D385" s="45" t="s">
        <v>153</v>
      </c>
      <c r="E385" s="74">
        <v>1000</v>
      </c>
      <c r="F385" s="74">
        <v>88.5</v>
      </c>
      <c r="G385" s="75">
        <f t="shared" si="7"/>
        <v>0.0885</v>
      </c>
    </row>
    <row r="386" spans="1:7" s="120" customFormat="1" ht="12.75">
      <c r="A386" s="51"/>
      <c r="B386" s="51"/>
      <c r="C386" s="61" t="s">
        <v>111</v>
      </c>
      <c r="D386" s="16" t="s">
        <v>112</v>
      </c>
      <c r="E386" s="74">
        <v>1005400</v>
      </c>
      <c r="F386" s="74">
        <v>1005382.02</v>
      </c>
      <c r="G386" s="75">
        <f t="shared" si="7"/>
        <v>0.9999821165705192</v>
      </c>
    </row>
    <row r="387" spans="1:7" s="120" customFormat="1" ht="12.75">
      <c r="A387" s="51"/>
      <c r="B387" s="51"/>
      <c r="C387" s="61" t="s">
        <v>113</v>
      </c>
      <c r="D387" s="16" t="s">
        <v>114</v>
      </c>
      <c r="E387" s="74">
        <v>21310</v>
      </c>
      <c r="F387" s="74">
        <v>21303.65</v>
      </c>
      <c r="G387" s="75">
        <f t="shared" si="7"/>
        <v>0.9997020178320039</v>
      </c>
    </row>
    <row r="388" spans="1:7" s="120" customFormat="1" ht="12.75">
      <c r="A388" s="51"/>
      <c r="B388" s="51"/>
      <c r="C388" s="61" t="s">
        <v>115</v>
      </c>
      <c r="D388" s="16" t="s">
        <v>116</v>
      </c>
      <c r="E388" s="74">
        <v>178795</v>
      </c>
      <c r="F388" s="74">
        <v>177026.67</v>
      </c>
      <c r="G388" s="75">
        <f t="shared" si="7"/>
        <v>0.9901097346122655</v>
      </c>
    </row>
    <row r="389" spans="1:7" s="120" customFormat="1" ht="12.75">
      <c r="A389" s="51"/>
      <c r="B389" s="51"/>
      <c r="C389" s="61" t="s">
        <v>117</v>
      </c>
      <c r="D389" s="16" t="s">
        <v>118</v>
      </c>
      <c r="E389" s="74">
        <v>25345</v>
      </c>
      <c r="F389" s="74">
        <v>25276.65</v>
      </c>
      <c r="G389" s="75">
        <f t="shared" si="7"/>
        <v>0.9973032156243835</v>
      </c>
    </row>
    <row r="390" spans="1:7" s="120" customFormat="1" ht="38.25">
      <c r="A390" s="51"/>
      <c r="B390" s="51"/>
      <c r="C390" s="61" t="s">
        <v>184</v>
      </c>
      <c r="D390" s="25" t="s">
        <v>173</v>
      </c>
      <c r="E390" s="74">
        <v>1052</v>
      </c>
      <c r="F390" s="74">
        <v>1052</v>
      </c>
      <c r="G390" s="75">
        <f t="shared" si="7"/>
        <v>1</v>
      </c>
    </row>
    <row r="391" spans="1:7" s="120" customFormat="1" ht="12.75">
      <c r="A391" s="51"/>
      <c r="B391" s="51"/>
      <c r="C391" s="61" t="s">
        <v>109</v>
      </c>
      <c r="D391" s="16" t="s">
        <v>110</v>
      </c>
      <c r="E391" s="74">
        <v>44335.66</v>
      </c>
      <c r="F391" s="74">
        <v>44335.66</v>
      </c>
      <c r="G391" s="75">
        <f t="shared" si="7"/>
        <v>1</v>
      </c>
    </row>
    <row r="392" spans="1:7" s="120" customFormat="1" ht="12.75">
      <c r="A392" s="51"/>
      <c r="B392" s="51"/>
      <c r="C392" s="61" t="s">
        <v>91</v>
      </c>
      <c r="D392" s="16" t="s">
        <v>92</v>
      </c>
      <c r="E392" s="74">
        <v>259246</v>
      </c>
      <c r="F392" s="74">
        <v>259245.56</v>
      </c>
      <c r="G392" s="75">
        <f t="shared" si="7"/>
        <v>0.9999983027703416</v>
      </c>
    </row>
    <row r="393" spans="1:7" s="120" customFormat="1" ht="12.75">
      <c r="A393" s="51"/>
      <c r="B393" s="51"/>
      <c r="C393" s="61" t="s">
        <v>127</v>
      </c>
      <c r="D393" s="116" t="s">
        <v>128</v>
      </c>
      <c r="E393" s="74">
        <v>611632</v>
      </c>
      <c r="F393" s="74">
        <v>545419.63</v>
      </c>
      <c r="G393" s="75">
        <f t="shared" si="7"/>
        <v>0.8917447582860282</v>
      </c>
    </row>
    <row r="394" spans="1:7" s="120" customFormat="1" ht="12.75">
      <c r="A394" s="51"/>
      <c r="B394" s="51"/>
      <c r="C394" s="61" t="s">
        <v>156</v>
      </c>
      <c r="D394" s="16" t="s">
        <v>157</v>
      </c>
      <c r="E394" s="74">
        <v>5425</v>
      </c>
      <c r="F394" s="74">
        <v>5425</v>
      </c>
      <c r="G394" s="75">
        <f t="shared" si="7"/>
        <v>1</v>
      </c>
    </row>
    <row r="395" spans="1:7" s="120" customFormat="1" ht="12.75">
      <c r="A395" s="51"/>
      <c r="B395" s="51"/>
      <c r="C395" s="61" t="s">
        <v>87</v>
      </c>
      <c r="D395" s="45" t="s">
        <v>88</v>
      </c>
      <c r="E395" s="74">
        <v>133500</v>
      </c>
      <c r="F395" s="74">
        <v>133461.9</v>
      </c>
      <c r="G395" s="75">
        <f t="shared" si="7"/>
        <v>0.999714606741573</v>
      </c>
    </row>
    <row r="396" spans="1:7" s="120" customFormat="1" ht="25.5">
      <c r="A396" s="51"/>
      <c r="B396" s="51"/>
      <c r="C396" s="61" t="s">
        <v>129</v>
      </c>
      <c r="D396" s="116" t="s">
        <v>130</v>
      </c>
      <c r="E396" s="74">
        <v>1809.32</v>
      </c>
      <c r="F396" s="74">
        <v>1809.32</v>
      </c>
      <c r="G396" s="75">
        <f t="shared" si="7"/>
        <v>1</v>
      </c>
    </row>
    <row r="397" spans="1:7" s="120" customFormat="1" ht="38.25">
      <c r="A397" s="51"/>
      <c r="B397" s="51"/>
      <c r="C397" s="61" t="s">
        <v>131</v>
      </c>
      <c r="D397" s="116" t="s">
        <v>132</v>
      </c>
      <c r="E397" s="74">
        <v>1327.6</v>
      </c>
      <c r="F397" s="74">
        <v>475.47</v>
      </c>
      <c r="G397" s="75">
        <f t="shared" si="7"/>
        <v>0.3581425128050618</v>
      </c>
    </row>
    <row r="398" spans="1:7" s="120" customFormat="1" ht="38.25">
      <c r="A398" s="51"/>
      <c r="B398" s="51"/>
      <c r="C398" s="61" t="s">
        <v>133</v>
      </c>
      <c r="D398" s="116" t="s">
        <v>134</v>
      </c>
      <c r="E398" s="74">
        <v>6547.77</v>
      </c>
      <c r="F398" s="74">
        <v>6547.77</v>
      </c>
      <c r="G398" s="75">
        <f t="shared" si="7"/>
        <v>1</v>
      </c>
    </row>
    <row r="399" spans="1:7" s="120" customFormat="1" ht="12.75">
      <c r="A399" s="51"/>
      <c r="B399" s="51"/>
      <c r="C399" s="61" t="s">
        <v>123</v>
      </c>
      <c r="D399" s="45" t="s">
        <v>124</v>
      </c>
      <c r="E399" s="74">
        <v>2323.93</v>
      </c>
      <c r="F399" s="74">
        <v>2323.93</v>
      </c>
      <c r="G399" s="75">
        <f t="shared" si="7"/>
        <v>1</v>
      </c>
    </row>
    <row r="400" spans="1:7" s="120" customFormat="1" ht="12.75">
      <c r="A400" s="51"/>
      <c r="B400" s="51"/>
      <c r="C400" s="61" t="s">
        <v>93</v>
      </c>
      <c r="D400" s="116" t="s">
        <v>94</v>
      </c>
      <c r="E400" s="74">
        <v>10120.98</v>
      </c>
      <c r="F400" s="74">
        <v>10120.98</v>
      </c>
      <c r="G400" s="75">
        <f t="shared" si="7"/>
        <v>1</v>
      </c>
    </row>
    <row r="401" spans="1:7" s="120" customFormat="1" ht="25.5">
      <c r="A401" s="51"/>
      <c r="B401" s="51"/>
      <c r="C401" s="61" t="s">
        <v>119</v>
      </c>
      <c r="D401" s="45" t="s">
        <v>120</v>
      </c>
      <c r="E401" s="74">
        <v>34099</v>
      </c>
      <c r="F401" s="74">
        <v>34099</v>
      </c>
      <c r="G401" s="75">
        <f t="shared" si="7"/>
        <v>1</v>
      </c>
    </row>
    <row r="402" spans="1:7" s="120" customFormat="1" ht="12.75">
      <c r="A402" s="51"/>
      <c r="B402" s="51"/>
      <c r="C402" s="61" t="s">
        <v>185</v>
      </c>
      <c r="D402" s="116" t="s">
        <v>186</v>
      </c>
      <c r="E402" s="74">
        <v>30000</v>
      </c>
      <c r="F402" s="74">
        <v>19423.85</v>
      </c>
      <c r="G402" s="75">
        <f t="shared" si="7"/>
        <v>0.6474616666666666</v>
      </c>
    </row>
    <row r="403" spans="1:7" s="120" customFormat="1" ht="24.75" customHeight="1">
      <c r="A403" s="51"/>
      <c r="B403" s="51"/>
      <c r="C403" s="61" t="s">
        <v>137</v>
      </c>
      <c r="D403" s="116" t="s">
        <v>138</v>
      </c>
      <c r="E403" s="74">
        <v>855.74</v>
      </c>
      <c r="F403" s="74">
        <v>855.74</v>
      </c>
      <c r="G403" s="75">
        <f t="shared" si="7"/>
        <v>1</v>
      </c>
    </row>
    <row r="404" spans="1:7" s="120" customFormat="1" ht="24" customHeight="1">
      <c r="A404" s="51"/>
      <c r="B404" s="51"/>
      <c r="C404" s="61" t="s">
        <v>139</v>
      </c>
      <c r="D404" s="116" t="s">
        <v>140</v>
      </c>
      <c r="E404" s="74">
        <v>11818</v>
      </c>
      <c r="F404" s="74">
        <v>11817.55</v>
      </c>
      <c r="G404" s="75">
        <f t="shared" si="7"/>
        <v>0.9999619224911152</v>
      </c>
    </row>
    <row r="405" spans="1:7" s="120" customFormat="1" ht="25.5">
      <c r="A405" s="51"/>
      <c r="B405" s="51"/>
      <c r="C405" s="61" t="s">
        <v>141</v>
      </c>
      <c r="D405" s="116" t="s">
        <v>142</v>
      </c>
      <c r="E405" s="74">
        <v>14930</v>
      </c>
      <c r="F405" s="74">
        <v>12723.5</v>
      </c>
      <c r="G405" s="75">
        <f t="shared" si="7"/>
        <v>0.8522103148024113</v>
      </c>
    </row>
    <row r="406" spans="1:7" s="120" customFormat="1" ht="25.5">
      <c r="A406" s="51"/>
      <c r="B406" s="51">
        <v>92605</v>
      </c>
      <c r="C406" s="60"/>
      <c r="D406" s="131" t="s">
        <v>83</v>
      </c>
      <c r="E406" s="100">
        <v>382000</v>
      </c>
      <c r="F406" s="100">
        <v>364009.89</v>
      </c>
      <c r="G406" s="101">
        <f>F406/E406</f>
        <v>0.9529054712041886</v>
      </c>
    </row>
    <row r="407" spans="1:7" s="120" customFormat="1" ht="76.5">
      <c r="A407" s="51"/>
      <c r="B407" s="51"/>
      <c r="C407" s="61" t="s">
        <v>174</v>
      </c>
      <c r="D407" s="25" t="s">
        <v>175</v>
      </c>
      <c r="E407" s="74">
        <v>350000</v>
      </c>
      <c r="F407" s="74">
        <v>336098.1</v>
      </c>
      <c r="G407" s="75">
        <f>F407/E407</f>
        <v>0.9602802857142857</v>
      </c>
    </row>
    <row r="408" spans="1:97" s="140" customFormat="1" ht="12.75" customHeight="1" thickBot="1">
      <c r="A408" s="122"/>
      <c r="B408" s="134"/>
      <c r="C408" s="141">
        <v>4300</v>
      </c>
      <c r="D408" s="27" t="s">
        <v>88</v>
      </c>
      <c r="E408" s="84">
        <v>32000</v>
      </c>
      <c r="F408" s="84">
        <v>27911.79</v>
      </c>
      <c r="G408" s="85">
        <f>F408/E408</f>
        <v>0.8722434375</v>
      </c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  <c r="AB408" s="128"/>
      <c r="AC408" s="128"/>
      <c r="AD408" s="128"/>
      <c r="AE408" s="128"/>
      <c r="AF408" s="128"/>
      <c r="AG408" s="128"/>
      <c r="AH408" s="128"/>
      <c r="AI408" s="128"/>
      <c r="AJ408" s="128"/>
      <c r="AK408" s="128"/>
      <c r="AL408" s="128"/>
      <c r="AM408" s="128"/>
      <c r="AN408" s="128"/>
      <c r="AO408" s="128"/>
      <c r="AP408" s="128"/>
      <c r="AQ408" s="128"/>
      <c r="AR408" s="128"/>
      <c r="AS408" s="128"/>
      <c r="AT408" s="128"/>
      <c r="AU408" s="128"/>
      <c r="AV408" s="128"/>
      <c r="AW408" s="128"/>
      <c r="AX408" s="128"/>
      <c r="AY408" s="128"/>
      <c r="AZ408" s="128"/>
      <c r="BA408" s="128"/>
      <c r="BB408" s="128"/>
      <c r="BC408" s="128"/>
      <c r="BD408" s="128"/>
      <c r="BE408" s="128"/>
      <c r="BF408" s="128"/>
      <c r="BG408" s="128"/>
      <c r="BH408" s="128"/>
      <c r="BI408" s="128"/>
      <c r="BJ408" s="128"/>
      <c r="BK408" s="128"/>
      <c r="BL408" s="128"/>
      <c r="BM408" s="128"/>
      <c r="BN408" s="128"/>
      <c r="BO408" s="128"/>
      <c r="BP408" s="128"/>
      <c r="BQ408" s="128"/>
      <c r="BR408" s="128"/>
      <c r="BS408" s="128"/>
      <c r="BT408" s="128"/>
      <c r="BU408" s="128"/>
      <c r="BV408" s="128"/>
      <c r="BW408" s="128"/>
      <c r="BX408" s="128"/>
      <c r="BY408" s="128"/>
      <c r="BZ408" s="128"/>
      <c r="CA408" s="128"/>
      <c r="CB408" s="128"/>
      <c r="CC408" s="128"/>
      <c r="CD408" s="128"/>
      <c r="CE408" s="128"/>
      <c r="CF408" s="128"/>
      <c r="CG408" s="128"/>
      <c r="CH408" s="128"/>
      <c r="CI408" s="128"/>
      <c r="CJ408" s="128"/>
      <c r="CK408" s="128"/>
      <c r="CL408" s="128"/>
      <c r="CM408" s="128"/>
      <c r="CN408" s="128"/>
      <c r="CO408" s="128"/>
      <c r="CP408" s="128"/>
      <c r="CQ408" s="128"/>
      <c r="CR408" s="128"/>
      <c r="CS408" s="128"/>
    </row>
    <row r="409" spans="1:7" ht="17.25" customHeight="1" thickBot="1">
      <c r="A409" s="22"/>
      <c r="B409" s="23"/>
      <c r="C409" s="70"/>
      <c r="D409" s="24" t="s">
        <v>53</v>
      </c>
      <c r="E409" s="143">
        <f>E5+E13+E17+E29+E32+E40+E47+E83+E94+E114+E117+E121+E248+E251+E283+E329+E332+E343+E363+E379</f>
        <v>69938723.58</v>
      </c>
      <c r="F409" s="143">
        <f>F5+F13+F17+F29+F32+F40+F47+F83+F94+F114+F117+F121+F248+F251+F283+F329+F332+F343+F363+F379</f>
        <v>68583456.19</v>
      </c>
      <c r="G409" s="144">
        <f t="shared" si="7"/>
        <v>0.9806220742869325</v>
      </c>
    </row>
    <row r="410" spans="1:7" ht="13.5" hidden="1" thickBot="1">
      <c r="A410" s="6"/>
      <c r="B410" s="6"/>
      <c r="C410" s="69"/>
      <c r="D410" s="6"/>
      <c r="E410" s="9"/>
      <c r="F410" s="9"/>
      <c r="G410" s="21"/>
    </row>
    <row r="411" ht="13.5" thickTop="1">
      <c r="C411" s="71"/>
    </row>
    <row r="412" ht="12.75">
      <c r="C412" s="71"/>
    </row>
    <row r="413" ht="12.75">
      <c r="C413" s="71"/>
    </row>
    <row r="414" ht="12.75">
      <c r="C414" s="71"/>
    </row>
    <row r="415" ht="12.75">
      <c r="C415" s="71"/>
    </row>
    <row r="416" ht="12.75">
      <c r="C416" s="71"/>
    </row>
    <row r="417" ht="12.75">
      <c r="C417" s="71"/>
    </row>
    <row r="418" ht="12.75">
      <c r="C418" s="71"/>
    </row>
    <row r="419" ht="12.75">
      <c r="C419" s="71"/>
    </row>
    <row r="420" ht="12.75">
      <c r="C420" s="71"/>
    </row>
    <row r="421" ht="12.75">
      <c r="C421" s="71"/>
    </row>
    <row r="422" ht="12.75">
      <c r="C422" s="71"/>
    </row>
    <row r="423" ht="12.75">
      <c r="C423" s="71"/>
    </row>
    <row r="424" ht="12.75">
      <c r="C424" s="71"/>
    </row>
    <row r="425" ht="12.75">
      <c r="C425" s="71"/>
    </row>
    <row r="426" ht="12.75">
      <c r="C426" s="71"/>
    </row>
    <row r="427" ht="12.75">
      <c r="C427" s="71"/>
    </row>
    <row r="428" ht="12.75">
      <c r="C428" s="59"/>
    </row>
    <row r="429" ht="12.75">
      <c r="C429" s="59"/>
    </row>
    <row r="430" ht="12.75">
      <c r="C430" s="59"/>
    </row>
    <row r="431" ht="12.75">
      <c r="C431" s="59"/>
    </row>
    <row r="432" ht="12.75">
      <c r="C432" s="59"/>
    </row>
    <row r="433" ht="12.75">
      <c r="C433" s="59"/>
    </row>
    <row r="434" ht="12.75">
      <c r="C434" s="5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2008-03-12T12:39:34Z</cp:lastPrinted>
  <dcterms:created xsi:type="dcterms:W3CDTF">2002-08-12T08:26:19Z</dcterms:created>
  <dcterms:modified xsi:type="dcterms:W3CDTF">2008-04-18T09:17:28Z</dcterms:modified>
  <cp:category/>
  <cp:version/>
  <cp:contentType/>
  <cp:contentStatus/>
</cp:coreProperties>
</file>