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tabRatio="57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<sst xmlns="http://schemas.openxmlformats.org/spreadsheetml/2006/main" count="14" uniqueCount="14">
  <si>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Nazwa kredytu / pożyczki</t>
  </si>
  <si>
    <t>Rok otrzymania kredytu / pożyczki</t>
  </si>
  <si>
    <t>RAZEM</t>
  </si>
  <si>
    <t>Wysokość otrzymanego  / kredytu / pożyczki</t>
  </si>
  <si>
    <t>Pozostała kwota kredytu / pożyczki  do spłaty</t>
  </si>
  <si>
    <t>Skumulowanana nadwyżka     /niedobór na zasobach budżetu</t>
  </si>
  <si>
    <t>POŻYCZKI</t>
  </si>
  <si>
    <t xml:space="preserve">Niedobór / nadwyżka za 2004 r. </t>
  </si>
  <si>
    <t>Wysokość spłat kredytów/pożyczek w kolejnych latach</t>
  </si>
  <si>
    <t>Umorzone pożyczki z WFOŚiGW</t>
  </si>
  <si>
    <t>INFORMACJA O ZOBOWIĄZANIACH GMINY W ZAKRESIE POŻYCZEK, KREDYTÓW ZA 2005 ROK</t>
  </si>
  <si>
    <t>OBLIGACJE</t>
  </si>
  <si>
    <t>kwota spłaconego  kredytu / pożyczki   na 31.12.2005r</t>
  </si>
  <si>
    <t xml:space="preserve">Środki do dyspozycji Rady  -  2 329 609 tj = rubr.5 - rubr.16 - rub.17 + rub. 18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</si>
</sst>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2" fontId="1" fillId="0" borderId="34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9.625" style="0" customWidth="1"/>
    <col min="4" max="4" width="9.25390625" style="0" customWidth="1"/>
    <col min="5" max="5" width="10.25390625" style="0" customWidth="1"/>
    <col min="6" max="6" width="8.00390625" style="0" customWidth="1"/>
    <col min="7" max="8" width="8.375" style="0" customWidth="1"/>
    <col min="9" max="9" width="7.00390625" style="0" customWidth="1"/>
    <col min="10" max="12" width="8.25390625" style="0" customWidth="1"/>
    <col min="13" max="13" width="7.25390625" style="0" customWidth="1"/>
    <col min="14" max="14" width="7.625" style="0" customWidth="1"/>
    <col min="15" max="15" width="7.875" style="0" customWidth="1"/>
    <col min="16" max="16" width="8.375" style="0" customWidth="1"/>
    <col min="17" max="17" width="8.625" style="0" customWidth="1"/>
    <col min="18" max="18" width="9.625" style="0" customWidth="1"/>
  </cols>
  <sheetData>
    <row r="1" spans="1:18" s="28" customFormat="1" ht="12.7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="28" customFormat="1" ht="12" thickBot="1"/>
    <row r="3" spans="1:18" s="28" customFormat="1" ht="63" customHeight="1">
      <c r="A3" s="47" t="s">
        <v>0</v>
      </c>
      <c r="B3" s="59" t="s">
        <v>1</v>
      </c>
      <c r="C3" s="59" t="s">
        <v>3</v>
      </c>
      <c r="D3" s="59" t="s">
        <v>12</v>
      </c>
      <c r="E3" s="59" t="s">
        <v>4</v>
      </c>
      <c r="F3" s="56" t="s">
        <v>8</v>
      </c>
      <c r="G3" s="56"/>
      <c r="H3" s="56"/>
      <c r="I3" s="56"/>
      <c r="J3" s="56"/>
      <c r="K3" s="56"/>
      <c r="L3" s="56"/>
      <c r="M3" s="56"/>
      <c r="N3" s="56"/>
      <c r="O3" s="56"/>
      <c r="P3" s="59" t="s">
        <v>5</v>
      </c>
      <c r="Q3" s="59" t="s">
        <v>7</v>
      </c>
      <c r="R3" s="54" t="s">
        <v>9</v>
      </c>
    </row>
    <row r="4" spans="1:18" s="28" customFormat="1" ht="33.75" customHeight="1" thickBot="1">
      <c r="A4" s="48"/>
      <c r="B4" s="60"/>
      <c r="C4" s="61"/>
      <c r="D4" s="60"/>
      <c r="E4" s="60"/>
      <c r="F4" s="1">
        <v>2006</v>
      </c>
      <c r="G4" s="1">
        <v>2007</v>
      </c>
      <c r="H4" s="1">
        <v>2008</v>
      </c>
      <c r="I4" s="1">
        <v>2009</v>
      </c>
      <c r="J4" s="1">
        <v>2010</v>
      </c>
      <c r="K4" s="1">
        <v>2011</v>
      </c>
      <c r="L4" s="1">
        <v>2012</v>
      </c>
      <c r="M4" s="1">
        <v>2013</v>
      </c>
      <c r="N4" s="1">
        <v>2014</v>
      </c>
      <c r="O4" s="1">
        <v>2015</v>
      </c>
      <c r="P4" s="60"/>
      <c r="Q4" s="60"/>
      <c r="R4" s="55"/>
    </row>
    <row r="5" spans="1:18" s="28" customFormat="1" ht="12.75" thickBot="1" thickTop="1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5">
        <v>18</v>
      </c>
    </row>
    <row r="6" spans="1:18" s="28" customFormat="1" ht="12.75" customHeight="1" thickTop="1">
      <c r="A6" s="49"/>
      <c r="B6" s="6">
        <v>2001</v>
      </c>
      <c r="C6" s="7">
        <v>1600000</v>
      </c>
      <c r="D6" s="7">
        <v>1411765</v>
      </c>
      <c r="E6" s="7">
        <v>188235</v>
      </c>
      <c r="F6" s="7">
        <v>188235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s="28" customFormat="1" ht="12.75" customHeight="1">
      <c r="A7" s="49"/>
      <c r="B7" s="6">
        <v>2002</v>
      </c>
      <c r="C7" s="7">
        <v>1200000</v>
      </c>
      <c r="D7" s="7">
        <v>533333</v>
      </c>
      <c r="E7" s="7">
        <v>666667</v>
      </c>
      <c r="F7" s="7">
        <v>177778</v>
      </c>
      <c r="G7" s="7">
        <v>177778</v>
      </c>
      <c r="H7" s="7">
        <v>177778</v>
      </c>
      <c r="I7" s="7">
        <v>133333</v>
      </c>
      <c r="J7" s="7"/>
      <c r="K7" s="7"/>
      <c r="L7" s="7"/>
      <c r="M7" s="7"/>
      <c r="N7" s="7"/>
      <c r="O7" s="7"/>
      <c r="P7" s="7"/>
      <c r="Q7" s="7"/>
      <c r="R7" s="8"/>
    </row>
    <row r="8" spans="1:18" s="28" customFormat="1" ht="12.75" customHeight="1">
      <c r="A8" s="49"/>
      <c r="B8" s="6">
        <v>2004</v>
      </c>
      <c r="C8" s="7">
        <v>710600</v>
      </c>
      <c r="D8" s="7">
        <v>243600</v>
      </c>
      <c r="E8" s="7">
        <v>467000</v>
      </c>
      <c r="F8" s="7">
        <v>237000</v>
      </c>
      <c r="G8" s="7">
        <v>230000</v>
      </c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s="28" customFormat="1" ht="12.75" customHeight="1">
      <c r="A9" s="49"/>
      <c r="B9" s="6">
        <v>2004</v>
      </c>
      <c r="C9" s="7">
        <v>720000</v>
      </c>
      <c r="D9" s="7">
        <v>240000</v>
      </c>
      <c r="E9" s="7">
        <v>480000</v>
      </c>
      <c r="F9" s="7">
        <v>240000</v>
      </c>
      <c r="G9" s="7">
        <v>240000</v>
      </c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s="28" customFormat="1" ht="12.75" customHeight="1">
      <c r="A10" s="49"/>
      <c r="B10" s="6">
        <v>2005</v>
      </c>
      <c r="C10" s="7">
        <v>912380</v>
      </c>
      <c r="D10" s="7"/>
      <c r="E10" s="7">
        <v>912380</v>
      </c>
      <c r="F10" s="7">
        <v>228100</v>
      </c>
      <c r="G10" s="7">
        <v>228100</v>
      </c>
      <c r="H10" s="7">
        <v>228100</v>
      </c>
      <c r="I10" s="7">
        <v>228080</v>
      </c>
      <c r="J10" s="7"/>
      <c r="K10" s="41"/>
      <c r="L10" s="7"/>
      <c r="M10" s="7"/>
      <c r="N10" s="7"/>
      <c r="O10" s="7"/>
      <c r="P10" s="7"/>
      <c r="Q10" s="7"/>
      <c r="R10" s="8"/>
    </row>
    <row r="11" spans="1:18" s="28" customFormat="1" ht="17.25" customHeight="1" thickBot="1">
      <c r="A11" s="50"/>
      <c r="B11" s="9">
        <v>2005</v>
      </c>
      <c r="C11" s="10">
        <v>1055000</v>
      </c>
      <c r="D11" s="10"/>
      <c r="E11" s="10">
        <v>1055000</v>
      </c>
      <c r="F11" s="10">
        <v>211000</v>
      </c>
      <c r="G11" s="10">
        <v>211000</v>
      </c>
      <c r="H11" s="10">
        <v>211000</v>
      </c>
      <c r="I11" s="10">
        <v>211000</v>
      </c>
      <c r="J11" s="10">
        <v>211000</v>
      </c>
      <c r="L11" s="10"/>
      <c r="M11" s="10"/>
      <c r="N11" s="10"/>
      <c r="O11" s="10"/>
      <c r="P11" s="10"/>
      <c r="Q11" s="10"/>
      <c r="R11" s="11"/>
    </row>
    <row r="12" spans="1:18" s="28" customFormat="1" ht="24.75" customHeight="1" thickBot="1">
      <c r="A12" s="12"/>
      <c r="B12" s="13"/>
      <c r="C12" s="14">
        <f aca="true" t="shared" si="0" ref="C12:K12">SUM(C6:C11)</f>
        <v>6197980</v>
      </c>
      <c r="D12" s="14">
        <f t="shared" si="0"/>
        <v>2428698</v>
      </c>
      <c r="E12" s="14">
        <f t="shared" si="0"/>
        <v>3769282</v>
      </c>
      <c r="F12" s="14">
        <f t="shared" si="0"/>
        <v>1282113</v>
      </c>
      <c r="G12" s="14">
        <f t="shared" si="0"/>
        <v>1086878</v>
      </c>
      <c r="H12" s="14">
        <f t="shared" si="0"/>
        <v>616878</v>
      </c>
      <c r="I12" s="14">
        <f t="shared" si="0"/>
        <v>572413</v>
      </c>
      <c r="J12" s="14">
        <f t="shared" si="0"/>
        <v>211000</v>
      </c>
      <c r="K12" s="14">
        <f t="shared" si="0"/>
        <v>0</v>
      </c>
      <c r="L12" s="14"/>
      <c r="M12" s="14"/>
      <c r="N12" s="14"/>
      <c r="O12" s="14"/>
      <c r="P12" s="14"/>
      <c r="Q12" s="14"/>
      <c r="R12" s="15"/>
    </row>
    <row r="13" spans="1:18" s="28" customFormat="1" ht="11.25">
      <c r="A13" s="57" t="s">
        <v>6</v>
      </c>
      <c r="B13" s="32">
        <v>2003</v>
      </c>
      <c r="C13" s="16">
        <v>100000</v>
      </c>
      <c r="D13" s="16">
        <v>66400</v>
      </c>
      <c r="E13" s="16">
        <v>33600</v>
      </c>
      <c r="F13" s="16">
        <v>33600</v>
      </c>
      <c r="G13" s="16"/>
      <c r="H13" s="16"/>
      <c r="I13" s="16"/>
      <c r="J13" s="16"/>
      <c r="K13" s="16"/>
      <c r="L13" s="16"/>
      <c r="M13" s="16"/>
      <c r="N13" s="16"/>
      <c r="O13" s="17"/>
      <c r="P13" s="16"/>
      <c r="Q13" s="18"/>
      <c r="R13" s="19"/>
    </row>
    <row r="14" spans="1:18" s="28" customFormat="1" ht="11.25">
      <c r="A14" s="58"/>
      <c r="B14" s="33">
        <v>2003</v>
      </c>
      <c r="C14" s="7">
        <v>150000</v>
      </c>
      <c r="D14" s="7">
        <v>100000</v>
      </c>
      <c r="E14" s="7">
        <v>50000</v>
      </c>
      <c r="F14" s="7">
        <v>50000</v>
      </c>
      <c r="G14" s="7"/>
      <c r="H14" s="7"/>
      <c r="I14" s="7"/>
      <c r="J14" s="7"/>
      <c r="K14" s="7"/>
      <c r="L14" s="7"/>
      <c r="M14" s="7"/>
      <c r="N14" s="7"/>
      <c r="O14" s="20"/>
      <c r="P14" s="7"/>
      <c r="Q14" s="21"/>
      <c r="R14" s="8"/>
    </row>
    <row r="15" spans="1:18" s="28" customFormat="1" ht="11.25">
      <c r="A15" s="58"/>
      <c r="B15" s="33">
        <v>2003</v>
      </c>
      <c r="C15" s="7">
        <v>23000</v>
      </c>
      <c r="D15" s="7">
        <v>16000</v>
      </c>
      <c r="E15" s="7">
        <v>7000</v>
      </c>
      <c r="F15" s="7">
        <v>7000</v>
      </c>
      <c r="G15" s="7"/>
      <c r="H15" s="7"/>
      <c r="I15" s="7"/>
      <c r="J15" s="7"/>
      <c r="K15" s="7"/>
      <c r="L15" s="7"/>
      <c r="M15" s="7"/>
      <c r="N15" s="7"/>
      <c r="O15" s="20"/>
      <c r="P15" s="7"/>
      <c r="Q15" s="21"/>
      <c r="R15" s="8"/>
    </row>
    <row r="16" spans="1:18" s="28" customFormat="1" ht="11.25">
      <c r="A16" s="58"/>
      <c r="B16" s="33">
        <v>2003</v>
      </c>
      <c r="C16" s="7">
        <v>93388</v>
      </c>
      <c r="D16" s="7">
        <v>62588</v>
      </c>
      <c r="E16" s="7">
        <v>30800</v>
      </c>
      <c r="F16" s="7">
        <v>30800</v>
      </c>
      <c r="G16" s="7"/>
      <c r="H16" s="7"/>
      <c r="I16" s="7"/>
      <c r="J16" s="7"/>
      <c r="K16" s="7"/>
      <c r="L16" s="7"/>
      <c r="M16" s="7"/>
      <c r="N16" s="7"/>
      <c r="O16" s="20"/>
      <c r="P16" s="7"/>
      <c r="Q16" s="21"/>
      <c r="R16" s="8"/>
    </row>
    <row r="17" spans="1:18" s="28" customFormat="1" ht="11.25">
      <c r="A17" s="58"/>
      <c r="B17" s="33">
        <v>2003</v>
      </c>
      <c r="C17" s="7">
        <v>70958</v>
      </c>
      <c r="D17" s="7">
        <v>47358</v>
      </c>
      <c r="E17" s="7">
        <v>23600</v>
      </c>
      <c r="F17" s="7">
        <v>23600</v>
      </c>
      <c r="G17" s="7"/>
      <c r="H17" s="7"/>
      <c r="I17" s="7"/>
      <c r="J17" s="7"/>
      <c r="K17" s="7"/>
      <c r="L17" s="7"/>
      <c r="M17" s="7"/>
      <c r="N17" s="7"/>
      <c r="O17" s="20"/>
      <c r="P17" s="7"/>
      <c r="Q17" s="21"/>
      <c r="R17" s="8"/>
    </row>
    <row r="18" spans="1:18" s="28" customFormat="1" ht="11.25">
      <c r="A18" s="58"/>
      <c r="B18" s="33">
        <v>2003</v>
      </c>
      <c r="C18" s="7">
        <v>328000</v>
      </c>
      <c r="D18" s="7">
        <v>218800</v>
      </c>
      <c r="E18" s="7">
        <v>109200</v>
      </c>
      <c r="F18" s="7">
        <v>109200</v>
      </c>
      <c r="G18" s="7"/>
      <c r="H18" s="7"/>
      <c r="I18" s="7"/>
      <c r="J18" s="7"/>
      <c r="K18" s="7"/>
      <c r="L18" s="7"/>
      <c r="M18" s="7"/>
      <c r="N18" s="7"/>
      <c r="O18" s="20"/>
      <c r="P18" s="7"/>
      <c r="Q18" s="21"/>
      <c r="R18" s="8"/>
    </row>
    <row r="19" spans="1:18" s="28" customFormat="1" ht="11.25">
      <c r="A19" s="58"/>
      <c r="B19" s="33">
        <v>2004</v>
      </c>
      <c r="C19" s="7">
        <v>587000</v>
      </c>
      <c r="D19" s="7">
        <v>146450</v>
      </c>
      <c r="E19" s="7">
        <v>440550</v>
      </c>
      <c r="F19" s="7">
        <v>195800</v>
      </c>
      <c r="G19" s="7">
        <v>195800</v>
      </c>
      <c r="H19" s="7">
        <v>48950</v>
      </c>
      <c r="I19" s="7"/>
      <c r="J19" s="7"/>
      <c r="K19" s="7"/>
      <c r="L19" s="7"/>
      <c r="M19" s="7"/>
      <c r="N19" s="7"/>
      <c r="O19" s="20"/>
      <c r="P19" s="7"/>
      <c r="Q19" s="21"/>
      <c r="R19" s="8"/>
    </row>
    <row r="20" spans="1:18" s="28" customFormat="1" ht="11.25">
      <c r="A20" s="58"/>
      <c r="B20" s="33">
        <v>2004</v>
      </c>
      <c r="C20" s="7">
        <v>559257</v>
      </c>
      <c r="D20" s="7">
        <v>139407</v>
      </c>
      <c r="E20" s="7">
        <f>SUM(F20:H20)</f>
        <v>419850</v>
      </c>
      <c r="F20" s="7">
        <v>186600</v>
      </c>
      <c r="G20" s="7">
        <v>186600</v>
      </c>
      <c r="H20" s="7">
        <v>46650</v>
      </c>
      <c r="I20" s="7"/>
      <c r="J20" s="7"/>
      <c r="K20" s="7"/>
      <c r="L20" s="7"/>
      <c r="M20" s="7"/>
      <c r="N20" s="7"/>
      <c r="O20" s="20"/>
      <c r="P20" s="7"/>
      <c r="Q20" s="21"/>
      <c r="R20" s="8"/>
    </row>
    <row r="21" spans="1:18" s="28" customFormat="1" ht="11.25">
      <c r="A21" s="58"/>
      <c r="B21" s="33">
        <v>2004</v>
      </c>
      <c r="C21" s="7">
        <v>461559</v>
      </c>
      <c r="D21" s="7">
        <v>115059</v>
      </c>
      <c r="E21" s="7">
        <f>SUM(F21:H21)</f>
        <v>346500</v>
      </c>
      <c r="F21" s="7">
        <v>154000</v>
      </c>
      <c r="G21" s="7">
        <v>154000</v>
      </c>
      <c r="H21" s="7">
        <v>38500</v>
      </c>
      <c r="I21" s="7"/>
      <c r="J21" s="7"/>
      <c r="K21" s="7"/>
      <c r="L21" s="7"/>
      <c r="M21" s="7"/>
      <c r="N21" s="7"/>
      <c r="O21" s="20"/>
      <c r="P21" s="7"/>
      <c r="Q21" s="21"/>
      <c r="R21" s="8"/>
    </row>
    <row r="22" spans="1:18" s="28" customFormat="1" ht="11.25">
      <c r="A22" s="58"/>
      <c r="B22" s="34">
        <v>2004</v>
      </c>
      <c r="C22" s="10">
        <v>335380</v>
      </c>
      <c r="D22" s="10">
        <v>83830</v>
      </c>
      <c r="E22" s="10">
        <f>SUM(F22:H22)</f>
        <v>251550</v>
      </c>
      <c r="F22" s="10">
        <v>111800</v>
      </c>
      <c r="G22" s="10">
        <v>111800</v>
      </c>
      <c r="H22" s="10">
        <v>27950</v>
      </c>
      <c r="I22" s="10"/>
      <c r="J22" s="10"/>
      <c r="K22" s="10"/>
      <c r="L22" s="10"/>
      <c r="M22" s="10"/>
      <c r="N22" s="10"/>
      <c r="O22" s="22"/>
      <c r="P22" s="10"/>
      <c r="Q22" s="23"/>
      <c r="R22" s="11"/>
    </row>
    <row r="23" spans="1:18" s="28" customFormat="1" ht="11.25">
      <c r="A23" s="37"/>
      <c r="B23" s="42">
        <v>2005</v>
      </c>
      <c r="C23" s="7">
        <v>750000</v>
      </c>
      <c r="D23" s="7"/>
      <c r="E23" s="7">
        <v>750000</v>
      </c>
      <c r="F23" s="7">
        <v>250000</v>
      </c>
      <c r="G23" s="7">
        <v>250000</v>
      </c>
      <c r="H23" s="7">
        <v>250000</v>
      </c>
      <c r="I23" s="7"/>
      <c r="J23" s="7"/>
      <c r="K23" s="7"/>
      <c r="L23" s="7"/>
      <c r="M23" s="7"/>
      <c r="N23" s="7"/>
      <c r="O23" s="20"/>
      <c r="P23" s="7"/>
      <c r="Q23" s="21"/>
      <c r="R23" s="8"/>
    </row>
    <row r="24" spans="1:18" s="28" customFormat="1" ht="12" thickBot="1">
      <c r="A24" s="37"/>
      <c r="B24" s="34">
        <v>2005</v>
      </c>
      <c r="C24" s="10">
        <v>243904</v>
      </c>
      <c r="D24" s="10"/>
      <c r="E24" s="10">
        <v>243904</v>
      </c>
      <c r="F24" s="10">
        <v>40660</v>
      </c>
      <c r="G24" s="10">
        <v>81320</v>
      </c>
      <c r="H24" s="10">
        <v>81320</v>
      </c>
      <c r="I24" s="10">
        <v>40604</v>
      </c>
      <c r="J24" s="10"/>
      <c r="K24" s="10"/>
      <c r="L24" s="10"/>
      <c r="M24" s="10"/>
      <c r="N24" s="10"/>
      <c r="O24" s="22"/>
      <c r="P24" s="10"/>
      <c r="Q24" s="23"/>
      <c r="R24" s="11"/>
    </row>
    <row r="25" spans="1:18" s="31" customFormat="1" ht="12" thickBot="1">
      <c r="A25" s="36"/>
      <c r="B25" s="35"/>
      <c r="C25" s="29">
        <f aca="true" t="shared" si="1" ref="C25:I25">SUM(C13:C24)</f>
        <v>3702446</v>
      </c>
      <c r="D25" s="29">
        <f t="shared" si="1"/>
        <v>995892</v>
      </c>
      <c r="E25" s="29">
        <f t="shared" si="1"/>
        <v>2706554</v>
      </c>
      <c r="F25" s="29">
        <f t="shared" si="1"/>
        <v>1193060</v>
      </c>
      <c r="G25" s="29">
        <f t="shared" si="1"/>
        <v>979520</v>
      </c>
      <c r="H25" s="29">
        <f t="shared" si="1"/>
        <v>493370</v>
      </c>
      <c r="I25" s="29">
        <f t="shared" si="1"/>
        <v>40604</v>
      </c>
      <c r="J25" s="29"/>
      <c r="K25" s="29"/>
      <c r="L25" s="29"/>
      <c r="M25" s="29"/>
      <c r="N25" s="29"/>
      <c r="O25" s="29"/>
      <c r="P25" s="29"/>
      <c r="Q25" s="29"/>
      <c r="R25" s="30"/>
    </row>
    <row r="26" spans="1:18" s="31" customFormat="1" ht="11.25" customHeight="1" thickBot="1">
      <c r="A26" s="51" t="s">
        <v>11</v>
      </c>
      <c r="B26" s="45"/>
      <c r="C26" s="40">
        <v>7500000</v>
      </c>
      <c r="D26" s="38"/>
      <c r="E26" s="40">
        <v>7500000</v>
      </c>
      <c r="F26" s="38"/>
      <c r="G26" s="38"/>
      <c r="H26" s="38"/>
      <c r="I26" s="38"/>
      <c r="J26" s="40">
        <v>3500000</v>
      </c>
      <c r="K26" s="38"/>
      <c r="L26" s="38"/>
      <c r="M26" s="38"/>
      <c r="N26" s="38"/>
      <c r="O26" s="40">
        <v>4000000</v>
      </c>
      <c r="Q26" s="38"/>
      <c r="R26" s="39"/>
    </row>
    <row r="27" spans="1:18" s="31" customFormat="1" ht="27" customHeight="1" thickBot="1">
      <c r="A27" s="52"/>
      <c r="B27" s="46"/>
      <c r="C27" s="29">
        <f>SUM(C26)</f>
        <v>7500000</v>
      </c>
      <c r="D27" s="29"/>
      <c r="E27" s="29">
        <f>SUM(E26)</f>
        <v>7500000</v>
      </c>
      <c r="F27" s="29"/>
      <c r="G27" s="29"/>
      <c r="H27" s="29"/>
      <c r="I27" s="29"/>
      <c r="J27" s="29">
        <f>SUM(J26)</f>
        <v>3500000</v>
      </c>
      <c r="K27" s="29"/>
      <c r="L27" s="29"/>
      <c r="M27" s="29"/>
      <c r="N27" s="29"/>
      <c r="O27" s="29">
        <f>SUM(O26)</f>
        <v>4000000</v>
      </c>
      <c r="P27" s="29"/>
      <c r="Q27" s="29"/>
      <c r="R27" s="30"/>
    </row>
    <row r="28" spans="1:18" s="28" customFormat="1" ht="12" thickBot="1">
      <c r="A28" s="26" t="s">
        <v>2</v>
      </c>
      <c r="B28" s="27"/>
      <c r="C28" s="24">
        <f aca="true" t="shared" si="2" ref="C28:K28">C12+C25+C27</f>
        <v>17400426</v>
      </c>
      <c r="D28" s="24">
        <f t="shared" si="2"/>
        <v>3424590</v>
      </c>
      <c r="E28" s="24">
        <f t="shared" si="2"/>
        <v>13975836</v>
      </c>
      <c r="F28" s="24">
        <f t="shared" si="2"/>
        <v>2475173</v>
      </c>
      <c r="G28" s="24">
        <f t="shared" si="2"/>
        <v>2066398</v>
      </c>
      <c r="H28" s="24">
        <f t="shared" si="2"/>
        <v>1110248</v>
      </c>
      <c r="I28" s="24">
        <f t="shared" si="2"/>
        <v>613017</v>
      </c>
      <c r="J28" s="24">
        <f t="shared" si="2"/>
        <v>3711000</v>
      </c>
      <c r="K28" s="24">
        <f t="shared" si="2"/>
        <v>0</v>
      </c>
      <c r="L28" s="24"/>
      <c r="M28" s="24"/>
      <c r="N28" s="24"/>
      <c r="O28" s="43">
        <f>O12+O25+O27</f>
        <v>4000000</v>
      </c>
      <c r="P28" s="29">
        <v>5391877</v>
      </c>
      <c r="Q28" s="44">
        <v>6254350</v>
      </c>
      <c r="R28" s="25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2.75">
      <c r="A30" s="2"/>
    </row>
    <row r="31" spans="1:5" ht="12.75">
      <c r="A31" s="2" t="s">
        <v>13</v>
      </c>
      <c r="B31" s="2"/>
      <c r="C31" s="2"/>
      <c r="D31" s="2"/>
      <c r="E31" s="2"/>
    </row>
  </sheetData>
  <mergeCells count="14">
    <mergeCell ref="A1:R1"/>
    <mergeCell ref="R3:R4"/>
    <mergeCell ref="F3:O3"/>
    <mergeCell ref="A13:A22"/>
    <mergeCell ref="P3:P4"/>
    <mergeCell ref="Q3:Q4"/>
    <mergeCell ref="C3:C4"/>
    <mergeCell ref="B3:B4"/>
    <mergeCell ref="D3:D4"/>
    <mergeCell ref="E3:E4"/>
    <mergeCell ref="B26:B27"/>
    <mergeCell ref="A3:A4"/>
    <mergeCell ref="A6:A11"/>
    <mergeCell ref="A26:A27"/>
  </mergeCells>
  <printOptions/>
  <pageMargins left="0" right="0" top="1.3779527559055118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2005-03-17T10:36:46Z</cp:lastPrinted>
  <dcterms:created xsi:type="dcterms:W3CDTF">2003-03-17T09:42:43Z</dcterms:created>
  <dcterms:modified xsi:type="dcterms:W3CDTF">2007-04-10T06:32:46Z</dcterms:modified>
  <cp:category/>
  <cp:version/>
  <cp:contentType/>
  <cp:contentStatus/>
</cp:coreProperties>
</file>