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<sst xmlns="http://schemas.openxmlformats.org/spreadsheetml/2006/main" count="90" uniqueCount="80">
  <si>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Dział</t>
  </si>
  <si>
    <t>Rozdział</t>
  </si>
  <si>
    <t>Treść</t>
  </si>
  <si>
    <t>Plan</t>
  </si>
  <si>
    <t>Wykonanie</t>
  </si>
  <si>
    <t>%</t>
  </si>
  <si>
    <t>010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</si>
  <si>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</si>
  <si>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</si>
  <si>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</si>
  <si>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</si>
  <si>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</si>
  <si>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</si>
  <si>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</si>
  <si>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EDUKACYJNA OPIEKA WYCHOWAWCZA</t>
  </si>
  <si>
    <t>Przedszkola</t>
  </si>
  <si>
    <t>GOSPODARKA KOMUNALNA I OCHRONA ŚRODOWISKA</t>
  </si>
  <si>
    <t>Gospodarka ściekowa i ochrona wód</t>
  </si>
  <si>
    <t>KULTURA FIZYCZNA I SPORT</t>
  </si>
  <si>
    <t>Instytucje kultury fizycznej</t>
  </si>
  <si>
    <t>WYDATKI</t>
  </si>
  <si>
    <t>Zwalczanie chorób zakaźnych zwierząt oraz badania monitoringowe pozostałości chemicznychi biologicznych w tkankach zwierząt i produktach pochodzenia zwierzęcego.</t>
  </si>
  <si>
    <t>Izby rolnicze</t>
  </si>
  <si>
    <t>HANDEL</t>
  </si>
  <si>
    <t>Drogi publiczne powiatowe</t>
  </si>
  <si>
    <t>Towarzystwa Budownictwa Społecznego</t>
  </si>
  <si>
    <t>DZIAŁALNOŚĆ USŁUGOWA</t>
  </si>
  <si>
    <t>Opracowania geodezyjne i kartograficzne</t>
  </si>
  <si>
    <t>Urzędy wojewódzkie</t>
  </si>
  <si>
    <t>Rady gmin ( miast i miast na prawach powiatu )</t>
  </si>
  <si>
    <t>Urzędy gmin ( miast i miast na prawach powiatu )</t>
  </si>
  <si>
    <t>URZĘDY NACZELNYCH ORGANÓW WŁADZY PAŃSTWOWEJ , KONTROLI I OCHRONY PRAWA ORAZ SĄDOWNICTWA</t>
  </si>
  <si>
    <t>Urzędy naczelnych organów władzy panstwowej, kontroli i ochrony prawa.</t>
  </si>
  <si>
    <t>OBRONA NARODOWA</t>
  </si>
  <si>
    <t>Pozostałe wydatki obronne</t>
  </si>
  <si>
    <t>BEZPIECZEŃSTWO PUBLICZNE I OCHRONA PRZECIWPOŻAROWA</t>
  </si>
  <si>
    <t>Obrona cywilna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</si>
  <si>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</si>
  <si>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</si>
  <si>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</si>
  <si>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</si>
  <si>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</si>
  <si>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</si>
  <si>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</si>
  <si>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</si>
  <si>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SZKOLNICTWO WYŻSZE</t>
  </si>
  <si>
    <t>OCHRONA ZDROWIA</t>
  </si>
  <si>
    <t>Przeciwdziałanie alkoholizmowi</t>
  </si>
  <si>
    <t>Ośrodki pomocy społecznej</t>
  </si>
  <si>
    <t>Świetlice szkolne</t>
  </si>
  <si>
    <t>Pomoc materialna dla uczniów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</si>
  <si>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</si>
  <si>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</si>
  <si>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</si>
  <si>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</si>
  <si>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</si>
  <si>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Pozostałe instytucje kultury</t>
  </si>
  <si>
    <t>Biblioteki</t>
  </si>
  <si>
    <t>Muzea</t>
  </si>
  <si>
    <t>WYDATKI OGÓŁEM</t>
  </si>
  <si>
    <t>01022</t>
  </si>
  <si>
    <t>01030</t>
  </si>
  <si>
    <t>Zespoły ekonomiczno-administracyjne szkół</t>
  </si>
  <si>
    <t>Państwowy Fundusz Rehabilitacji Osób Niepełnosprawnych</t>
  </si>
  <si>
    <t>Obiekty sportowe</t>
  </si>
  <si>
    <t>Dokształcanie i doskonalenie nauczycieli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</si>
  <si>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</si>
  <si>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</si>
  <si>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</si>
  <si>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</si>
  <si>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TURYSTYKA</t>
  </si>
  <si>
    <t>Zadania w zakresie upowszechniania turystyki</t>
  </si>
  <si>
    <t>Komendy powiatowe Państwowej Straży Pożarnej</t>
  </si>
  <si>
    <t>Oddziały przedszkolne w szkołach podstawowych</t>
  </si>
  <si>
    <t>Szpitale ogólne</t>
  </si>
  <si>
    <t>Usługi opiekuńcze i specjalistyczne usługi opiekuńcze</t>
  </si>
  <si>
    <t>Wybory do Sejmu i Senatu</t>
  </si>
  <si>
    <t>Wybory Prezydenta Rzeczypospolitej Polskiej</t>
  </si>
  <si>
    <t>Dowożenie uczniów do szkół</t>
  </si>
  <si>
    <t>POMOC SPOŁECZNA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</si>
</sst>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49" fontId="0" fillId="0" borderId="4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right"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9" fontId="0" fillId="0" borderId="5" xfId="0" applyNumberFormat="1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3" fillId="0" borderId="8" xfId="0" applyFont="1" applyBorder="1" applyAlignment="1">
      <alignment wrapText="1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164" fontId="3" fillId="0" borderId="4" xfId="17" applyNumberFormat="1" applyFont="1" applyBorder="1" applyAlignment="1">
      <alignment vertical="center"/>
    </xf>
    <xf numFmtId="164" fontId="3" fillId="0" borderId="5" xfId="17" applyNumberFormat="1" applyFont="1" applyBorder="1" applyAlignment="1">
      <alignment vertical="center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3" fontId="3" fillId="0" borderId="14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4" fontId="3" fillId="0" borderId="4" xfId="17" applyNumberFormat="1" applyFont="1" applyBorder="1" applyAlignment="1">
      <alignment/>
    </xf>
    <xf numFmtId="164" fontId="0" fillId="0" borderId="4" xfId="17" applyNumberFormat="1" applyFont="1" applyBorder="1" applyAlignment="1">
      <alignment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164" fontId="0" fillId="0" borderId="4" xfId="17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4" fontId="0" fillId="0" borderId="5" xfId="17" applyNumberFormat="1" applyFont="1" applyBorder="1" applyAlignment="1">
      <alignment/>
    </xf>
    <xf numFmtId="3" fontId="3" fillId="0" borderId="4" xfId="0" applyNumberFormat="1" applyFont="1" applyBorder="1" applyAlignment="1">
      <alignment wrapText="1"/>
    </xf>
    <xf numFmtId="164" fontId="3" fillId="0" borderId="15" xfId="17" applyNumberFormat="1" applyFont="1" applyBorder="1" applyAlignment="1">
      <alignment/>
    </xf>
    <xf numFmtId="164" fontId="3" fillId="0" borderId="14" xfId="17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4" xfId="0" applyFont="1" applyBorder="1" applyAlignment="1">
      <alignment vertical="center"/>
    </xf>
    <xf numFmtId="0" fontId="3" fillId="0" borderId="4" xfId="0" applyFont="1" applyBorder="1" applyAlignment="1">
      <alignment vertical="top"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/>
    </xf>
    <xf numFmtId="164" fontId="3" fillId="0" borderId="4" xfId="17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86"/>
  <sheetViews>
    <sheetView tabSelected="1" workbookViewId="0" topLeftCell="A62">
      <selection activeCell="H34" sqref="H34"/>
    </sheetView>
  </sheetViews>
  <sheetFormatPr defaultColWidth="9.00390625" defaultRowHeight="12.75"/>
  <cols>
    <col min="1" max="1" width="7.125" style="0" customWidth="1"/>
    <col min="2" max="2" width="9.25390625" style="0" bestFit="1" customWidth="1"/>
    <col min="3" max="3" width="37.375" style="0" customWidth="1"/>
    <col min="4" max="4" width="10.875" style="0" bestFit="1" customWidth="1"/>
    <col min="5" max="5" width="10.375" style="0" bestFit="1" customWidth="1"/>
    <col min="6" max="6" width="9.25390625" style="0" bestFit="1" customWidth="1"/>
    <col min="8" max="8" width="8.625" style="0" customWidth="1"/>
  </cols>
  <sheetData>
    <row r="2" spans="1:2" ht="15.75">
      <c r="A2" s="1" t="s">
        <v>20</v>
      </c>
      <c r="B2" s="1"/>
    </row>
    <row r="3" ht="13.5" thickBot="1"/>
    <row r="4" spans="1:6" ht="14.25" thickBot="1" thickTop="1">
      <c r="A4" s="9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6" ht="13.5" thickTop="1">
      <c r="A5" s="25" t="s">
        <v>6</v>
      </c>
      <c r="B5" s="26"/>
      <c r="C5" s="17" t="s">
        <v>7</v>
      </c>
      <c r="D5" s="18">
        <v>9540</v>
      </c>
      <c r="E5" s="18">
        <v>8067</v>
      </c>
      <c r="F5" s="41">
        <f aca="true" t="shared" si="0" ref="F5:F40">E5/D5</f>
        <v>0.8455974842767295</v>
      </c>
    </row>
    <row r="6" spans="1:6" ht="63.75">
      <c r="A6" s="27"/>
      <c r="B6" s="24" t="s">
        <v>60</v>
      </c>
      <c r="C6" s="7" t="s">
        <v>21</v>
      </c>
      <c r="D6" s="51">
        <v>8000</v>
      </c>
      <c r="E6" s="51">
        <v>6527</v>
      </c>
      <c r="F6" s="54">
        <f t="shared" si="0"/>
        <v>0.815875</v>
      </c>
    </row>
    <row r="7" spans="1:6" ht="13.5" thickBot="1">
      <c r="A7" s="28"/>
      <c r="B7" s="29" t="s">
        <v>61</v>
      </c>
      <c r="C7" s="11" t="s">
        <v>22</v>
      </c>
      <c r="D7" s="20">
        <v>1540</v>
      </c>
      <c r="E7" s="20">
        <v>1540</v>
      </c>
      <c r="F7" s="61">
        <f t="shared" si="0"/>
        <v>1</v>
      </c>
    </row>
    <row r="8" spans="1:6" ht="12.75">
      <c r="A8" s="30">
        <v>500</v>
      </c>
      <c r="B8" s="27"/>
      <c r="C8" s="16" t="s">
        <v>23</v>
      </c>
      <c r="D8" s="21">
        <v>3850</v>
      </c>
      <c r="E8" s="21">
        <v>3220</v>
      </c>
      <c r="F8" s="53">
        <f t="shared" si="0"/>
        <v>0.8363636363636363</v>
      </c>
    </row>
    <row r="9" spans="1:6" ht="13.5" thickBot="1">
      <c r="A9" s="28"/>
      <c r="B9" s="31">
        <v>50095</v>
      </c>
      <c r="C9" s="11" t="s">
        <v>8</v>
      </c>
      <c r="D9" s="20">
        <v>3850</v>
      </c>
      <c r="E9" s="20">
        <v>3220</v>
      </c>
      <c r="F9" s="61">
        <f t="shared" si="0"/>
        <v>0.8363636363636363</v>
      </c>
    </row>
    <row r="10" spans="1:6" ht="12.75">
      <c r="A10" s="30">
        <v>600</v>
      </c>
      <c r="B10" s="27"/>
      <c r="C10" s="5" t="s">
        <v>9</v>
      </c>
      <c r="D10" s="22">
        <f>D11+D12</f>
        <v>4517736</v>
      </c>
      <c r="E10" s="22">
        <f>E11+E12</f>
        <v>4465412</v>
      </c>
      <c r="F10" s="53">
        <f t="shared" si="0"/>
        <v>0.9884180926021352</v>
      </c>
    </row>
    <row r="11" spans="1:6" ht="12.75">
      <c r="A11" s="30"/>
      <c r="B11" s="32">
        <v>60014</v>
      </c>
      <c r="C11" s="10" t="s">
        <v>24</v>
      </c>
      <c r="D11" s="19">
        <v>720000</v>
      </c>
      <c r="E11" s="19">
        <v>719968</v>
      </c>
      <c r="F11" s="54">
        <v>0.999</v>
      </c>
    </row>
    <row r="12" spans="1:6" ht="13.5" thickBot="1">
      <c r="A12" s="28"/>
      <c r="B12" s="31">
        <v>60016</v>
      </c>
      <c r="C12" s="12" t="s">
        <v>10</v>
      </c>
      <c r="D12" s="20">
        <v>3797736</v>
      </c>
      <c r="E12" s="20">
        <v>3745444</v>
      </c>
      <c r="F12" s="61">
        <f t="shared" si="0"/>
        <v>0.986230743790511</v>
      </c>
    </row>
    <row r="13" spans="1:6" ht="12.75">
      <c r="A13" s="30">
        <v>630</v>
      </c>
      <c r="B13" s="32"/>
      <c r="C13" s="6" t="s">
        <v>70</v>
      </c>
      <c r="D13" s="22">
        <v>25000</v>
      </c>
      <c r="E13" s="22">
        <v>24020</v>
      </c>
      <c r="F13" s="54">
        <f t="shared" si="0"/>
        <v>0.9608</v>
      </c>
    </row>
    <row r="14" spans="1:6" ht="27" customHeight="1" thickBot="1">
      <c r="A14" s="28"/>
      <c r="B14" s="31">
        <v>63003</v>
      </c>
      <c r="C14" s="12" t="s">
        <v>71</v>
      </c>
      <c r="D14" s="60">
        <v>25000</v>
      </c>
      <c r="E14" s="60">
        <v>24020</v>
      </c>
      <c r="F14" s="61">
        <f t="shared" si="0"/>
        <v>0.9608</v>
      </c>
    </row>
    <row r="15" spans="1:6" ht="12.75">
      <c r="A15" s="30">
        <v>700</v>
      </c>
      <c r="B15" s="27"/>
      <c r="C15" s="6" t="s">
        <v>11</v>
      </c>
      <c r="D15" s="22">
        <f>D16+D17+D18</f>
        <v>1239169</v>
      </c>
      <c r="E15" s="22">
        <f>E16+E17+E18</f>
        <v>1067860</v>
      </c>
      <c r="F15" s="53">
        <f t="shared" si="0"/>
        <v>0.8617549341534528</v>
      </c>
    </row>
    <row r="16" spans="1:6" ht="12.75">
      <c r="A16" s="27"/>
      <c r="B16" s="32">
        <v>70005</v>
      </c>
      <c r="C16" s="7" t="s">
        <v>12</v>
      </c>
      <c r="D16" s="19">
        <v>558975</v>
      </c>
      <c r="E16" s="19">
        <v>458585</v>
      </c>
      <c r="F16" s="54">
        <f t="shared" si="0"/>
        <v>0.8204034169685586</v>
      </c>
    </row>
    <row r="17" spans="1:6" ht="12.75">
      <c r="A17" s="27"/>
      <c r="B17" s="32">
        <v>70021</v>
      </c>
      <c r="C17" s="10" t="s">
        <v>25</v>
      </c>
      <c r="D17" s="19">
        <v>500000</v>
      </c>
      <c r="E17" s="19">
        <v>500000</v>
      </c>
      <c r="F17" s="54">
        <f t="shared" si="0"/>
        <v>1</v>
      </c>
    </row>
    <row r="18" spans="1:6" ht="13.5" thickBot="1">
      <c r="A18" s="33"/>
      <c r="B18" s="31">
        <v>70095</v>
      </c>
      <c r="C18" s="11" t="s">
        <v>8</v>
      </c>
      <c r="D18" s="20">
        <v>180194</v>
      </c>
      <c r="E18" s="20">
        <v>109275</v>
      </c>
      <c r="F18" s="61">
        <f t="shared" si="0"/>
        <v>0.6064297368391844</v>
      </c>
    </row>
    <row r="19" spans="1:6" ht="12.75">
      <c r="A19" s="30">
        <v>710</v>
      </c>
      <c r="B19" s="34"/>
      <c r="C19" s="5" t="s">
        <v>26</v>
      </c>
      <c r="D19" s="22">
        <f>D20+D21</f>
        <v>269000</v>
      </c>
      <c r="E19" s="22">
        <f>E20+E21</f>
        <v>237525</v>
      </c>
      <c r="F19" s="53">
        <f t="shared" si="0"/>
        <v>0.8829925650557621</v>
      </c>
    </row>
    <row r="20" spans="1:6" ht="12.75">
      <c r="A20" s="27"/>
      <c r="B20" s="32">
        <v>71014</v>
      </c>
      <c r="C20" s="7" t="s">
        <v>27</v>
      </c>
      <c r="D20" s="19">
        <v>220000</v>
      </c>
      <c r="E20" s="19">
        <v>191639</v>
      </c>
      <c r="F20" s="54">
        <f t="shared" si="0"/>
        <v>0.8710863636363636</v>
      </c>
    </row>
    <row r="21" spans="1:6" ht="13.5" thickBot="1">
      <c r="A21" s="28"/>
      <c r="B21" s="31">
        <v>71095</v>
      </c>
      <c r="C21" s="12" t="s">
        <v>8</v>
      </c>
      <c r="D21" s="20">
        <v>49000</v>
      </c>
      <c r="E21" s="20">
        <v>45886</v>
      </c>
      <c r="F21" s="61">
        <f t="shared" si="0"/>
        <v>0.9364489795918367</v>
      </c>
    </row>
    <row r="22" spans="1:6" ht="12.75">
      <c r="A22" s="35">
        <v>750</v>
      </c>
      <c r="B22" s="35"/>
      <c r="C22" s="16" t="s">
        <v>13</v>
      </c>
      <c r="D22" s="21">
        <f>D23+D24+D25+D26</f>
        <v>4161294</v>
      </c>
      <c r="E22" s="21">
        <f>E23+E24+E25+E26</f>
        <v>4060831</v>
      </c>
      <c r="F22" s="53">
        <f t="shared" si="0"/>
        <v>0.9758577500171821</v>
      </c>
    </row>
    <row r="23" spans="1:6" ht="12.75">
      <c r="A23" s="27"/>
      <c r="B23" s="32">
        <v>75011</v>
      </c>
      <c r="C23" s="10" t="s">
        <v>28</v>
      </c>
      <c r="D23" s="19">
        <v>476674</v>
      </c>
      <c r="E23" s="19">
        <v>461449</v>
      </c>
      <c r="F23" s="54">
        <f t="shared" si="0"/>
        <v>0.968059931945103</v>
      </c>
    </row>
    <row r="24" spans="1:6" ht="25.5">
      <c r="A24" s="27"/>
      <c r="B24" s="32">
        <v>75022</v>
      </c>
      <c r="C24" s="7" t="s">
        <v>29</v>
      </c>
      <c r="D24" s="51">
        <v>237395</v>
      </c>
      <c r="E24" s="51">
        <v>232144</v>
      </c>
      <c r="F24" s="54">
        <f t="shared" si="0"/>
        <v>0.9778807472777439</v>
      </c>
    </row>
    <row r="25" spans="1:6" ht="25.5">
      <c r="A25" s="27"/>
      <c r="B25" s="32">
        <v>75023</v>
      </c>
      <c r="C25" s="7" t="s">
        <v>30</v>
      </c>
      <c r="D25" s="51">
        <v>3446925</v>
      </c>
      <c r="E25" s="51">
        <v>3367028</v>
      </c>
      <c r="F25" s="54">
        <f t="shared" si="0"/>
        <v>0.976820789544304</v>
      </c>
    </row>
    <row r="26" spans="1:6" ht="13.5" thickBot="1">
      <c r="A26" s="27"/>
      <c r="B26" s="8">
        <v>75095</v>
      </c>
      <c r="C26" s="8" t="s">
        <v>8</v>
      </c>
      <c r="D26" s="8">
        <v>300</v>
      </c>
      <c r="E26" s="8">
        <v>210</v>
      </c>
      <c r="F26" s="66">
        <v>0.7</v>
      </c>
    </row>
    <row r="27" spans="1:6" ht="51">
      <c r="A27" s="35">
        <v>751</v>
      </c>
      <c r="B27" s="34"/>
      <c r="C27" s="69" t="s">
        <v>31</v>
      </c>
      <c r="D27" s="52">
        <f>D28+D29+D30</f>
        <v>103767</v>
      </c>
      <c r="E27" s="52">
        <f>E28+E29+E30</f>
        <v>100480</v>
      </c>
      <c r="F27" s="53">
        <f t="shared" si="0"/>
        <v>0.9683232626943055</v>
      </c>
    </row>
    <row r="28" spans="1:6" ht="25.5">
      <c r="A28" s="30"/>
      <c r="B28" s="32">
        <v>75101</v>
      </c>
      <c r="C28" s="7" t="s">
        <v>32</v>
      </c>
      <c r="D28" s="51">
        <v>4858</v>
      </c>
      <c r="E28" s="51">
        <v>4858</v>
      </c>
      <c r="F28" s="54">
        <f t="shared" si="0"/>
        <v>1</v>
      </c>
    </row>
    <row r="29" spans="1:6" ht="25.5">
      <c r="A29" s="30"/>
      <c r="B29" s="70">
        <v>75107</v>
      </c>
      <c r="C29" s="55" t="s">
        <v>77</v>
      </c>
      <c r="D29" s="56">
        <v>60065</v>
      </c>
      <c r="E29" s="56">
        <v>59006</v>
      </c>
      <c r="F29" s="57">
        <f t="shared" si="0"/>
        <v>0.9823691001415134</v>
      </c>
    </row>
    <row r="30" spans="1:6" ht="13.5" thickBot="1">
      <c r="A30" s="27"/>
      <c r="B30" s="58">
        <v>75108</v>
      </c>
      <c r="C30" s="58" t="s">
        <v>76</v>
      </c>
      <c r="D30" s="59">
        <v>38844</v>
      </c>
      <c r="E30" s="59">
        <v>36616</v>
      </c>
      <c r="F30" s="65">
        <f t="shared" si="0"/>
        <v>0.9426423643291113</v>
      </c>
    </row>
    <row r="31" spans="1:6" ht="12.75">
      <c r="A31" s="35">
        <v>752</v>
      </c>
      <c r="B31" s="27"/>
      <c r="C31" s="6" t="s">
        <v>33</v>
      </c>
      <c r="D31" s="22">
        <v>1600</v>
      </c>
      <c r="E31" s="22">
        <v>1600</v>
      </c>
      <c r="F31" s="53">
        <f t="shared" si="0"/>
        <v>1</v>
      </c>
    </row>
    <row r="32" spans="1:6" ht="13.5" thickBot="1">
      <c r="A32" s="28"/>
      <c r="B32" s="31">
        <v>75212</v>
      </c>
      <c r="C32" s="13" t="s">
        <v>34</v>
      </c>
      <c r="D32" s="20">
        <v>1600</v>
      </c>
      <c r="E32" s="20">
        <v>1600</v>
      </c>
      <c r="F32" s="61">
        <f t="shared" si="0"/>
        <v>1</v>
      </c>
    </row>
    <row r="33" spans="1:6" ht="25.5">
      <c r="A33" s="30">
        <v>754</v>
      </c>
      <c r="B33" s="27"/>
      <c r="C33" s="6" t="s">
        <v>35</v>
      </c>
      <c r="D33" s="52">
        <f>D34+D35+D36</f>
        <v>282152</v>
      </c>
      <c r="E33" s="52">
        <f>E34+E35+E36</f>
        <v>272381</v>
      </c>
      <c r="F33" s="53">
        <f t="shared" si="0"/>
        <v>0.9653697297910346</v>
      </c>
    </row>
    <row r="34" spans="1:6" ht="22.5" customHeight="1">
      <c r="A34" s="30"/>
      <c r="B34" s="27">
        <v>75411</v>
      </c>
      <c r="C34" s="7" t="s">
        <v>72</v>
      </c>
      <c r="D34" s="51">
        <v>30000</v>
      </c>
      <c r="E34" s="51">
        <v>30000</v>
      </c>
      <c r="F34" s="57">
        <f t="shared" si="0"/>
        <v>1</v>
      </c>
    </row>
    <row r="35" spans="1:6" ht="12.75">
      <c r="A35" s="27"/>
      <c r="B35" s="32">
        <v>75414</v>
      </c>
      <c r="C35" s="10" t="s">
        <v>36</v>
      </c>
      <c r="D35" s="19">
        <v>11021</v>
      </c>
      <c r="E35" s="19">
        <v>11021</v>
      </c>
      <c r="F35" s="54">
        <f t="shared" si="0"/>
        <v>1</v>
      </c>
    </row>
    <row r="36" spans="1:6" ht="13.5" thickBot="1">
      <c r="A36" s="28"/>
      <c r="B36" s="31">
        <v>75416</v>
      </c>
      <c r="C36" s="11" t="s">
        <v>37</v>
      </c>
      <c r="D36" s="20">
        <v>241131</v>
      </c>
      <c r="E36" s="20">
        <v>231360</v>
      </c>
      <c r="F36" s="61">
        <f t="shared" si="0"/>
        <v>0.9594784577677694</v>
      </c>
    </row>
    <row r="37" spans="1:6" ht="12.75">
      <c r="A37" s="30">
        <v>757</v>
      </c>
      <c r="B37" s="30"/>
      <c r="C37" s="6" t="s">
        <v>38</v>
      </c>
      <c r="D37" s="22">
        <v>705187</v>
      </c>
      <c r="E37" s="22">
        <v>344465</v>
      </c>
      <c r="F37" s="53">
        <f t="shared" si="0"/>
        <v>0.4884732702105966</v>
      </c>
    </row>
    <row r="38" spans="1:6" ht="37.5" customHeight="1" thickBot="1">
      <c r="A38" s="28"/>
      <c r="B38" s="31">
        <v>75702</v>
      </c>
      <c r="C38" s="71" t="s">
        <v>39</v>
      </c>
      <c r="D38" s="60">
        <v>705187</v>
      </c>
      <c r="E38" s="60">
        <v>344465</v>
      </c>
      <c r="F38" s="61">
        <f t="shared" si="0"/>
        <v>0.4884732702105966</v>
      </c>
    </row>
    <row r="39" spans="1:6" ht="12.75">
      <c r="A39" s="35">
        <v>758</v>
      </c>
      <c r="B39" s="35"/>
      <c r="C39" s="16" t="s">
        <v>40</v>
      </c>
      <c r="D39" s="21">
        <v>162605</v>
      </c>
      <c r="E39" s="21">
        <v>0</v>
      </c>
      <c r="F39" s="53">
        <f t="shared" si="0"/>
        <v>0</v>
      </c>
    </row>
    <row r="40" spans="1:6" ht="13.5" thickBot="1">
      <c r="A40" s="28"/>
      <c r="B40" s="31">
        <v>75818</v>
      </c>
      <c r="C40" s="11" t="s">
        <v>41</v>
      </c>
      <c r="D40" s="20">
        <v>162605</v>
      </c>
      <c r="E40" s="20">
        <v>0</v>
      </c>
      <c r="F40" s="61">
        <f t="shared" si="0"/>
        <v>0</v>
      </c>
    </row>
    <row r="41" spans="1:6" ht="0.75" customHeight="1" thickBot="1">
      <c r="A41" s="36"/>
      <c r="B41" s="43"/>
      <c r="C41" s="44"/>
      <c r="D41" s="45"/>
      <c r="E41" s="45"/>
      <c r="F41" s="63"/>
    </row>
    <row r="42" spans="1:6" ht="12.75">
      <c r="A42" s="30">
        <v>801</v>
      </c>
      <c r="B42" s="30"/>
      <c r="C42" s="5" t="s">
        <v>42</v>
      </c>
      <c r="D42" s="22">
        <f>D43+D44+D45+D46+D47+D48+D49+D50</f>
        <v>19928060</v>
      </c>
      <c r="E42" s="39">
        <f>E43+E45+E46+E47+E48+E49+E44+E50</f>
        <v>19385913</v>
      </c>
      <c r="F42" s="53">
        <f aca="true" t="shared" si="1" ref="F42:F80">E42/D42</f>
        <v>0.9727947928699532</v>
      </c>
    </row>
    <row r="43" spans="1:6" ht="12.75">
      <c r="A43" s="27"/>
      <c r="B43" s="32">
        <v>80101</v>
      </c>
      <c r="C43" s="10" t="s">
        <v>43</v>
      </c>
      <c r="D43" s="19">
        <v>10672043</v>
      </c>
      <c r="E43" s="38">
        <v>10417895</v>
      </c>
      <c r="F43" s="54">
        <f t="shared" si="1"/>
        <v>0.9761856281875926</v>
      </c>
    </row>
    <row r="44" spans="1:6" ht="25.5">
      <c r="A44" s="27"/>
      <c r="B44" s="68">
        <v>80103</v>
      </c>
      <c r="C44" s="7" t="s">
        <v>73</v>
      </c>
      <c r="D44" s="51">
        <v>812223</v>
      </c>
      <c r="E44" s="67">
        <v>777736</v>
      </c>
      <c r="F44" s="54">
        <f t="shared" si="1"/>
        <v>0.9575399859398219</v>
      </c>
    </row>
    <row r="45" spans="1:6" ht="12.75">
      <c r="A45" s="27"/>
      <c r="B45" s="32">
        <v>80104</v>
      </c>
      <c r="C45" s="10" t="s">
        <v>15</v>
      </c>
      <c r="D45" s="19">
        <v>2575726</v>
      </c>
      <c r="E45" s="38">
        <v>2476968</v>
      </c>
      <c r="F45" s="54">
        <f t="shared" si="1"/>
        <v>0.9616581887980321</v>
      </c>
    </row>
    <row r="46" spans="1:6" ht="12.75">
      <c r="A46" s="27"/>
      <c r="B46" s="32">
        <v>80110</v>
      </c>
      <c r="C46" s="10" t="s">
        <v>44</v>
      </c>
      <c r="D46" s="19">
        <v>5098990</v>
      </c>
      <c r="E46" s="38">
        <v>4955666</v>
      </c>
      <c r="F46" s="54">
        <f t="shared" si="1"/>
        <v>0.9718916883539681</v>
      </c>
    </row>
    <row r="47" spans="1:6" ht="12.75">
      <c r="A47" s="27"/>
      <c r="B47" s="32">
        <v>80113</v>
      </c>
      <c r="C47" s="10" t="s">
        <v>78</v>
      </c>
      <c r="D47" s="19">
        <v>34611</v>
      </c>
      <c r="E47" s="38">
        <v>32061</v>
      </c>
      <c r="F47" s="54">
        <f t="shared" si="1"/>
        <v>0.9263240010401318</v>
      </c>
    </row>
    <row r="48" spans="1:6" ht="12.75">
      <c r="A48" s="27"/>
      <c r="B48" s="32">
        <v>80114</v>
      </c>
      <c r="C48" s="10" t="s">
        <v>62</v>
      </c>
      <c r="D48" s="19">
        <v>492249</v>
      </c>
      <c r="E48" s="38">
        <v>489368</v>
      </c>
      <c r="F48" s="54">
        <f t="shared" si="1"/>
        <v>0.9941472709949639</v>
      </c>
    </row>
    <row r="49" spans="1:6" ht="12.75">
      <c r="A49" s="27"/>
      <c r="B49" s="32">
        <v>80146</v>
      </c>
      <c r="C49" s="10" t="s">
        <v>65</v>
      </c>
      <c r="D49" s="19">
        <v>87608</v>
      </c>
      <c r="E49" s="38">
        <v>87380</v>
      </c>
      <c r="F49" s="54">
        <f t="shared" si="1"/>
        <v>0.9973974979453931</v>
      </c>
    </row>
    <row r="50" spans="1:6" ht="13.5" thickBot="1">
      <c r="A50" s="28"/>
      <c r="B50" s="31">
        <v>80195</v>
      </c>
      <c r="C50" s="11" t="s">
        <v>8</v>
      </c>
      <c r="D50" s="20">
        <v>154610</v>
      </c>
      <c r="E50" s="40">
        <v>148839</v>
      </c>
      <c r="F50" s="61">
        <f t="shared" si="1"/>
        <v>0.9626738244615484</v>
      </c>
    </row>
    <row r="51" spans="1:6" ht="12.75">
      <c r="A51" s="35">
        <v>803</v>
      </c>
      <c r="B51" s="36"/>
      <c r="C51" s="16" t="s">
        <v>45</v>
      </c>
      <c r="D51" s="21">
        <v>100000</v>
      </c>
      <c r="E51" s="21">
        <v>100000</v>
      </c>
      <c r="F51" s="53">
        <f t="shared" si="1"/>
        <v>1</v>
      </c>
    </row>
    <row r="52" spans="1:6" ht="13.5" thickBot="1">
      <c r="A52" s="28"/>
      <c r="B52" s="31">
        <v>80395</v>
      </c>
      <c r="C52" s="11" t="s">
        <v>8</v>
      </c>
      <c r="D52" s="20">
        <v>100000</v>
      </c>
      <c r="E52" s="20">
        <v>100000</v>
      </c>
      <c r="F52" s="61">
        <f t="shared" si="1"/>
        <v>1</v>
      </c>
    </row>
    <row r="53" spans="1:6" ht="12.75">
      <c r="A53" s="30">
        <v>851</v>
      </c>
      <c r="B53" s="27"/>
      <c r="C53" s="6" t="s">
        <v>46</v>
      </c>
      <c r="D53" s="22">
        <f>D54+D55</f>
        <v>403669</v>
      </c>
      <c r="E53" s="22">
        <f>E54+E55</f>
        <v>392894</v>
      </c>
      <c r="F53" s="53">
        <f t="shared" si="1"/>
        <v>0.9733073384381759</v>
      </c>
    </row>
    <row r="54" spans="1:6" ht="12.75">
      <c r="A54" s="30"/>
      <c r="B54" s="27">
        <v>85111</v>
      </c>
      <c r="C54" s="7" t="s">
        <v>74</v>
      </c>
      <c r="D54" s="19">
        <v>50000</v>
      </c>
      <c r="E54" s="19">
        <v>50000</v>
      </c>
      <c r="F54" s="57">
        <f t="shared" si="1"/>
        <v>1</v>
      </c>
    </row>
    <row r="55" spans="1:6" ht="13.5" thickBot="1">
      <c r="A55" s="27"/>
      <c r="B55" s="32">
        <v>85154</v>
      </c>
      <c r="C55" s="7" t="s">
        <v>47</v>
      </c>
      <c r="D55" s="19">
        <v>353669</v>
      </c>
      <c r="E55" s="19">
        <v>342894</v>
      </c>
      <c r="F55" s="61">
        <f t="shared" si="1"/>
        <v>0.9695336600041281</v>
      </c>
    </row>
    <row r="56" spans="1:6" ht="12.75">
      <c r="A56" s="35">
        <v>852</v>
      </c>
      <c r="B56" s="36"/>
      <c r="C56" s="37" t="s">
        <v>79</v>
      </c>
      <c r="D56" s="21">
        <f>D57+D58+D59+D60+D61+D62+D63</f>
        <v>10704423</v>
      </c>
      <c r="E56" s="21">
        <f>E57+E58+E59+E60+E61+E62+E63</f>
        <v>10516255</v>
      </c>
      <c r="F56" s="53">
        <f t="shared" si="1"/>
        <v>0.9824214719466897</v>
      </c>
    </row>
    <row r="57" spans="1:6" ht="38.25">
      <c r="A57" s="27"/>
      <c r="B57" s="32">
        <v>85212</v>
      </c>
      <c r="C57" s="7" t="s">
        <v>66</v>
      </c>
      <c r="D57" s="51">
        <v>6277077</v>
      </c>
      <c r="E57" s="51">
        <v>6177116</v>
      </c>
      <c r="F57" s="54">
        <f t="shared" si="1"/>
        <v>0.9840752311943919</v>
      </c>
    </row>
    <row r="58" spans="1:6" ht="38.25">
      <c r="A58" s="27"/>
      <c r="B58" s="32">
        <v>85213</v>
      </c>
      <c r="C58" s="7" t="s">
        <v>67</v>
      </c>
      <c r="D58" s="51">
        <v>48600</v>
      </c>
      <c r="E58" s="51">
        <v>48526</v>
      </c>
      <c r="F58" s="54">
        <f t="shared" si="1"/>
        <v>0.998477366255144</v>
      </c>
    </row>
    <row r="59" spans="1:6" ht="25.5">
      <c r="A59" s="27"/>
      <c r="B59" s="32">
        <v>85214</v>
      </c>
      <c r="C59" s="7" t="s">
        <v>68</v>
      </c>
      <c r="D59" s="51">
        <v>1064000</v>
      </c>
      <c r="E59" s="51">
        <v>1040278</v>
      </c>
      <c r="F59" s="54">
        <f t="shared" si="1"/>
        <v>0.9777048872180452</v>
      </c>
    </row>
    <row r="60" spans="1:6" ht="12.75">
      <c r="A60" s="27"/>
      <c r="B60" s="32">
        <v>85215</v>
      </c>
      <c r="C60" s="7" t="s">
        <v>69</v>
      </c>
      <c r="D60" s="51">
        <v>1705000</v>
      </c>
      <c r="E60" s="51">
        <v>1704688</v>
      </c>
      <c r="F60" s="54">
        <v>0.999</v>
      </c>
    </row>
    <row r="61" spans="1:6" ht="12.75">
      <c r="A61" s="27"/>
      <c r="B61" s="32">
        <v>85219</v>
      </c>
      <c r="C61" s="7" t="s">
        <v>48</v>
      </c>
      <c r="D61" s="51">
        <v>1321746</v>
      </c>
      <c r="E61" s="51">
        <v>1258660</v>
      </c>
      <c r="F61" s="54">
        <f t="shared" si="1"/>
        <v>0.9522707085930278</v>
      </c>
    </row>
    <row r="62" spans="1:6" ht="25.5">
      <c r="A62" s="27"/>
      <c r="B62" s="32">
        <v>85228</v>
      </c>
      <c r="C62" s="7" t="s">
        <v>75</v>
      </c>
      <c r="D62" s="51">
        <v>40000</v>
      </c>
      <c r="E62" s="51">
        <v>39875</v>
      </c>
      <c r="F62" s="54">
        <f t="shared" si="1"/>
        <v>0.996875</v>
      </c>
    </row>
    <row r="63" spans="1:6" ht="13.5" thickBot="1">
      <c r="A63" s="28"/>
      <c r="B63" s="31">
        <v>85295</v>
      </c>
      <c r="C63" s="12" t="s">
        <v>8</v>
      </c>
      <c r="D63" s="60">
        <v>248000</v>
      </c>
      <c r="E63" s="60">
        <v>247112</v>
      </c>
      <c r="F63" s="61">
        <f t="shared" si="1"/>
        <v>0.9964193548387097</v>
      </c>
    </row>
    <row r="64" spans="1:6" ht="25.5">
      <c r="A64" s="30">
        <v>853</v>
      </c>
      <c r="B64" s="32"/>
      <c r="C64" s="6" t="s">
        <v>63</v>
      </c>
      <c r="D64" s="52">
        <v>29800</v>
      </c>
      <c r="E64" s="52">
        <v>28795</v>
      </c>
      <c r="F64" s="53">
        <f t="shared" si="1"/>
        <v>0.9662751677852349</v>
      </c>
    </row>
    <row r="65" spans="1:6" ht="26.25" thickBot="1">
      <c r="A65" s="33"/>
      <c r="B65" s="31">
        <v>85324</v>
      </c>
      <c r="C65" s="12" t="s">
        <v>63</v>
      </c>
      <c r="D65" s="60">
        <v>29800</v>
      </c>
      <c r="E65" s="60">
        <v>28795</v>
      </c>
      <c r="F65" s="61">
        <f t="shared" si="1"/>
        <v>0.9662751677852349</v>
      </c>
    </row>
    <row r="66" spans="1:6" ht="15.75" customHeight="1">
      <c r="A66" s="30">
        <v>854</v>
      </c>
      <c r="B66" s="30"/>
      <c r="C66" s="69" t="s">
        <v>14</v>
      </c>
      <c r="D66" s="72">
        <f>D67+D68</f>
        <v>533743</v>
      </c>
      <c r="E66" s="72">
        <f>E67+E68</f>
        <v>516162</v>
      </c>
      <c r="F66" s="73">
        <f t="shared" si="1"/>
        <v>0.9670609263259659</v>
      </c>
    </row>
    <row r="67" spans="1:6" ht="12.75">
      <c r="A67" s="27"/>
      <c r="B67" s="32">
        <v>85401</v>
      </c>
      <c r="C67" s="7" t="s">
        <v>49</v>
      </c>
      <c r="D67" s="19">
        <v>280936</v>
      </c>
      <c r="E67" s="19">
        <v>272431</v>
      </c>
      <c r="F67" s="54">
        <f t="shared" si="1"/>
        <v>0.9697262009852777</v>
      </c>
    </row>
    <row r="68" spans="1:6" ht="13.5" thickBot="1">
      <c r="A68" s="28"/>
      <c r="B68" s="31">
        <v>85415</v>
      </c>
      <c r="C68" s="12" t="s">
        <v>50</v>
      </c>
      <c r="D68" s="20">
        <v>252807</v>
      </c>
      <c r="E68" s="20">
        <v>243731</v>
      </c>
      <c r="F68" s="61">
        <f t="shared" si="1"/>
        <v>0.964099095357328</v>
      </c>
    </row>
    <row r="69" spans="1:6" ht="25.5">
      <c r="A69" s="30">
        <v>900</v>
      </c>
      <c r="B69" s="27"/>
      <c r="C69" s="6" t="s">
        <v>16</v>
      </c>
      <c r="D69" s="62">
        <f>D70+D71+D72+D73+D74</f>
        <v>15381626</v>
      </c>
      <c r="E69" s="62">
        <f>E70+E71+E72+E73+E74</f>
        <v>15283763</v>
      </c>
      <c r="F69" s="53">
        <f t="shared" si="1"/>
        <v>0.9936376687354119</v>
      </c>
    </row>
    <row r="70" spans="1:6" ht="12.75">
      <c r="A70" s="27"/>
      <c r="B70" s="32">
        <v>90001</v>
      </c>
      <c r="C70" s="7" t="s">
        <v>17</v>
      </c>
      <c r="D70" s="19">
        <v>1042450</v>
      </c>
      <c r="E70" s="19">
        <v>1024944</v>
      </c>
      <c r="F70" s="54">
        <f t="shared" si="1"/>
        <v>0.9832068684349369</v>
      </c>
    </row>
    <row r="71" spans="1:6" ht="12.75">
      <c r="A71" s="27"/>
      <c r="B71" s="32">
        <v>90003</v>
      </c>
      <c r="C71" s="10" t="s">
        <v>51</v>
      </c>
      <c r="D71" s="19">
        <v>580000</v>
      </c>
      <c r="E71" s="19">
        <v>579387</v>
      </c>
      <c r="F71" s="54">
        <f t="shared" si="1"/>
        <v>0.9989431034482759</v>
      </c>
    </row>
    <row r="72" spans="1:6" ht="12.75">
      <c r="A72" s="30"/>
      <c r="B72" s="32">
        <v>90004</v>
      </c>
      <c r="C72" s="10" t="s">
        <v>52</v>
      </c>
      <c r="D72" s="19">
        <v>1155000</v>
      </c>
      <c r="E72" s="19">
        <v>1130254</v>
      </c>
      <c r="F72" s="54">
        <f t="shared" si="1"/>
        <v>0.9785748917748918</v>
      </c>
    </row>
    <row r="73" spans="1:6" ht="12.75">
      <c r="A73" s="27"/>
      <c r="B73" s="32">
        <v>90015</v>
      </c>
      <c r="C73" s="10" t="s">
        <v>53</v>
      </c>
      <c r="D73" s="19">
        <v>989000</v>
      </c>
      <c r="E73" s="19">
        <v>982842</v>
      </c>
      <c r="F73" s="54">
        <f t="shared" si="1"/>
        <v>0.99377350859454</v>
      </c>
    </row>
    <row r="74" spans="1:6" ht="13.5" thickBot="1">
      <c r="A74" s="28"/>
      <c r="B74" s="31">
        <v>90095</v>
      </c>
      <c r="C74" s="11" t="s">
        <v>8</v>
      </c>
      <c r="D74" s="20">
        <v>11615176</v>
      </c>
      <c r="E74" s="20">
        <v>11566336</v>
      </c>
      <c r="F74" s="61">
        <f t="shared" si="1"/>
        <v>0.9957951562679722</v>
      </c>
    </row>
    <row r="75" spans="1:6" ht="25.5">
      <c r="A75" s="30">
        <v>921</v>
      </c>
      <c r="B75" s="30"/>
      <c r="C75" s="6" t="s">
        <v>54</v>
      </c>
      <c r="D75" s="52">
        <f>D76+D77+D78+D79+D80</f>
        <v>1892900</v>
      </c>
      <c r="E75" s="52">
        <f>E76+E77+E78+E79+E80</f>
        <v>1889308</v>
      </c>
      <c r="F75" s="53">
        <f t="shared" si="1"/>
        <v>0.998102382587564</v>
      </c>
    </row>
    <row r="76" spans="1:6" ht="12.75">
      <c r="A76" s="30"/>
      <c r="B76" s="27">
        <v>92109</v>
      </c>
      <c r="C76" s="7" t="s">
        <v>55</v>
      </c>
      <c r="D76" s="19">
        <v>605000</v>
      </c>
      <c r="E76" s="19">
        <v>605000</v>
      </c>
      <c r="F76" s="54">
        <f t="shared" si="1"/>
        <v>1</v>
      </c>
    </row>
    <row r="77" spans="1:6" ht="12.75">
      <c r="A77" s="27"/>
      <c r="B77" s="32">
        <v>92114</v>
      </c>
      <c r="C77" s="10" t="s">
        <v>56</v>
      </c>
      <c r="D77" s="19">
        <v>47900</v>
      </c>
      <c r="E77" s="19">
        <v>47900</v>
      </c>
      <c r="F77" s="54">
        <f t="shared" si="1"/>
        <v>1</v>
      </c>
    </row>
    <row r="78" spans="1:6" ht="12.75">
      <c r="A78" s="27"/>
      <c r="B78" s="32">
        <v>92116</v>
      </c>
      <c r="C78" s="7" t="s">
        <v>57</v>
      </c>
      <c r="D78" s="19">
        <v>573000</v>
      </c>
      <c r="E78" s="19">
        <v>573000</v>
      </c>
      <c r="F78" s="54">
        <f t="shared" si="1"/>
        <v>1</v>
      </c>
    </row>
    <row r="79" spans="1:6" ht="12.75">
      <c r="A79" s="27"/>
      <c r="B79" s="32">
        <v>92118</v>
      </c>
      <c r="C79" s="7" t="s">
        <v>58</v>
      </c>
      <c r="D79" s="19">
        <v>478500</v>
      </c>
      <c r="E79" s="19">
        <v>478500</v>
      </c>
      <c r="F79" s="54">
        <f t="shared" si="1"/>
        <v>1</v>
      </c>
    </row>
    <row r="80" spans="1:6" ht="13.5" thickBot="1">
      <c r="A80" s="28"/>
      <c r="B80" s="31">
        <v>92195</v>
      </c>
      <c r="C80" s="12" t="s">
        <v>8</v>
      </c>
      <c r="D80" s="20">
        <v>188500</v>
      </c>
      <c r="E80" s="20">
        <v>184908</v>
      </c>
      <c r="F80" s="61">
        <f t="shared" si="1"/>
        <v>0.9809442970822281</v>
      </c>
    </row>
    <row r="81" spans="1:6" ht="12.75">
      <c r="A81" s="30">
        <v>926</v>
      </c>
      <c r="B81" s="30"/>
      <c r="C81" s="6" t="s">
        <v>18</v>
      </c>
      <c r="D81" s="22">
        <f>D82+D83+D84</f>
        <v>1152586</v>
      </c>
      <c r="E81" s="22">
        <f>E82+E83+E84</f>
        <v>1152494</v>
      </c>
      <c r="F81" s="53">
        <v>0.999</v>
      </c>
    </row>
    <row r="82" spans="1:8" ht="12.75">
      <c r="A82" s="30"/>
      <c r="B82" s="32">
        <v>92601</v>
      </c>
      <c r="C82" s="7" t="s">
        <v>64</v>
      </c>
      <c r="D82" s="19">
        <v>187018</v>
      </c>
      <c r="E82" s="19">
        <v>187018</v>
      </c>
      <c r="F82" s="54">
        <v>1</v>
      </c>
      <c r="H82" s="50"/>
    </row>
    <row r="83" spans="1:6" ht="12.75">
      <c r="A83" s="30"/>
      <c r="B83" s="27">
        <v>92604</v>
      </c>
      <c r="C83" s="7" t="s">
        <v>19</v>
      </c>
      <c r="D83" s="19">
        <v>688826</v>
      </c>
      <c r="E83" s="19">
        <v>688734</v>
      </c>
      <c r="F83" s="54">
        <v>0.999</v>
      </c>
    </row>
    <row r="84" spans="1:96" s="14" customFormat="1" ht="13.5" thickBot="1">
      <c r="A84" s="33"/>
      <c r="B84" s="31">
        <v>92695</v>
      </c>
      <c r="C84" s="12" t="s">
        <v>8</v>
      </c>
      <c r="D84" s="20">
        <v>276742</v>
      </c>
      <c r="E84" s="20">
        <v>276742</v>
      </c>
      <c r="F84" s="61">
        <v>1</v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</row>
    <row r="85" spans="1:6" ht="13.5" thickBot="1">
      <c r="A85" s="46"/>
      <c r="B85" s="47"/>
      <c r="C85" s="48" t="s">
        <v>59</v>
      </c>
      <c r="D85" s="49">
        <f>D5+D8+D10+D13+D15+D19+D22+D27+D31+D33+D37+D39+D42+D51+D53+D56+D64+D66+D69+D75+D81</f>
        <v>61607707</v>
      </c>
      <c r="E85" s="49">
        <f>E5+E8+E10+E13+E15+E19+E22+E27+E31+E33+E37+E42+E51+E53+E56+E64+E66+E69+E75+E81</f>
        <v>59851445</v>
      </c>
      <c r="F85" s="64">
        <f>E85/D85</f>
        <v>0.97149281988372</v>
      </c>
    </row>
    <row r="86" spans="1:6" ht="13.5" hidden="1" thickBot="1">
      <c r="A86" s="8"/>
      <c r="B86" s="8"/>
      <c r="C86" s="8"/>
      <c r="D86" s="23"/>
      <c r="E86" s="23"/>
      <c r="F86" s="42"/>
    </row>
    <row r="87" ht="13.5" thickTop="1"/>
  </sheetData>
  <printOptions/>
  <pageMargins left="0.75" right="0.75" top="1" bottom="1" header="0.5" footer="0.5"/>
  <pageSetup horizontalDpi="300" verticalDpi="300" orientation="portrait" paperSize="9" scale="98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2006-03-16T10:01:17Z</cp:lastPrinted>
  <dcterms:created xsi:type="dcterms:W3CDTF">2002-08-12T08:26:19Z</dcterms:created>
  <dcterms:modified xsi:type="dcterms:W3CDTF">2007-04-10T06:30:51Z</dcterms:modified>
  <cp:category/>
  <cp:version/>
  <cp:contentType/>
  <cp:contentStatus/>
</cp:coreProperties>
</file>