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055" windowHeight="63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<sst xmlns="http://schemas.openxmlformats.org/spreadsheetml/2006/main" count="96" uniqueCount="86">
  <si>
    <t>Dział</t>
  </si>
  <si>
    <t>Rozdział</t>
  </si>
  <si>
    <t>Treść</t>
  </si>
  <si>
    <t>Plan</t>
  </si>
  <si>
    <t>Wykonanie</t>
  </si>
  <si>
    <t>%</t>
  </si>
  <si>
    <t>010</t>
  </si>
  <si>
    <t>ROLNICTWO I ŁOWIECTWO</t>
  </si>
  <si>
    <t>Pozostała działalność</t>
  </si>
  <si>
    <t>TRANSPORT I ŁĄCZNOŚĆ</t>
  </si>
  <si>
    <t>Drogi publiczne gminne</t>
  </si>
  <si>
    <t>GOSPODARKA MIESZKANIOWA</t>
  </si>
  <si>
    <t>Gospodarka gruntami i nieruchomościami</t>
  </si>
  <si>
    <t>ADMINISTRACJA PUBLICZNA</t>
  </si>
  <si>
    <t>EDUKACYJNA OPIEKA WYCHOWAWCZA</t>
  </si>
  <si>
    <t>Przedszkola</t>
  </si>
  <si>
    <t>GOSPODARKA KOMUNALNA I OCHRONA ŚRODOWISKA</t>
  </si>
  <si>
    <t>Gospodarka ściekowa i ochrona wód</t>
  </si>
  <si>
    <t>KULTURA FIZYCZNA I SPORT</t>
  </si>
  <si>
    <t>Instytucje kultury fizycznej</t>
  </si>
  <si>
    <t>WYDATKI</t>
  </si>
  <si>
    <t>Zwalczanie chorób zakaźnych zwierząt oraz badania monitoringowe pozostałości chemicznychi biologicznych w tkankach zwierząt i produktach pochodzenia zwierzęcego.</t>
  </si>
  <si>
    <t>Izby rolnicze</t>
  </si>
  <si>
    <t>Drogi publiczne powiatowe</t>
  </si>
  <si>
    <t>Towarzystwa Budownictwa Społecznego</t>
  </si>
  <si>
    <t>DZIAŁALNOŚĆ USŁUGOWA</t>
  </si>
  <si>
    <t>Opracowania geodezyjne i kartograficzne</t>
  </si>
  <si>
    <t>Urzędy wojewódzkie</t>
  </si>
  <si>
    <t>URZĘDY NACZELNYCH ORGANÓW WŁADZY PAŃSTWOWEJ , KONTROLI I OCHRONY PRAWA ORAZ SĄDOWNICTWA</t>
  </si>
  <si>
    <t>OBRONA NARODOWA</t>
  </si>
  <si>
    <t>Pozostałe wydatki obronne</t>
  </si>
  <si>
    <t>BEZPIECZEŃSTWO PUBLICZNE I OCHRONA PRZECIWPOŻAROWA</t>
  </si>
  <si>
    <t>Obrona cywilna</t>
  </si>
  <si>
    <t>Straż Miejska</t>
  </si>
  <si>
    <t>OBSŁUGA DŁUGU PUBLICZNEGO</t>
  </si>
  <si>
    <t>Obsługa papierów wartościowych, kredytów i pożyczek jednostek samorządu terytorialnego</t>
  </si>
  <si>
    <t>RÓŻNE ROZLICZENIA</t>
  </si>
  <si>
    <t>Rezerwy ogólne i celowe</t>
  </si>
  <si>
    <t>OŚWIATA I WYCHOWANIE</t>
  </si>
  <si>
    <t>Szkoły podstawowe</t>
  </si>
  <si>
    <t>Gimnazja</t>
  </si>
  <si>
    <t>SZKOLNICTWO WYŻSZE</t>
  </si>
  <si>
    <t>OCHRONA ZDROWIA</t>
  </si>
  <si>
    <t>Przeciwdziałanie alkoholizmowi</t>
  </si>
  <si>
    <t>Ośrodki pomocy społecznej</t>
  </si>
  <si>
    <t>Świetlice szkolne</t>
  </si>
  <si>
    <t>Pomoc materialna dla uczniów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</si>
  <si>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</si>
  <si>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</si>
  <si>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</si>
  <si>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</si>
  <si>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</si>
  <si>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Pozostałe instytucje kultury</t>
  </si>
  <si>
    <t>Biblioteki</t>
  </si>
  <si>
    <t>Muzea</t>
  </si>
  <si>
    <t>WYDATKI OGÓŁEM</t>
  </si>
  <si>
    <t>01022</t>
  </si>
  <si>
    <t>01030</t>
  </si>
  <si>
    <t>Zespoły ekonomiczno-administracyjne szkół</t>
  </si>
  <si>
    <t>Państwowy Fundusz Rehabilitacji Osób Niepełnosprawnych</t>
  </si>
  <si>
    <t>Obiekty sportowe</t>
  </si>
  <si>
    <t>Dokształcanie i doskonalenie nauczycieli</t>
  </si>
  <si>
    <t>Świadczenia rodzinne oraz składki na ubezpieczenia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</si>
  <si>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</si>
  <si>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</si>
  <si>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</si>
  <si>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TURYSTYKA</t>
  </si>
  <si>
    <t>Zadania w zakresie upowszechniania turystyki</t>
  </si>
  <si>
    <t>Komendy powiatowe Państwowej Straży Pożarnej</t>
  </si>
  <si>
    <t>Oddziały przedszkolne w szkołach podstawowych</t>
  </si>
  <si>
    <t>Usługi opiekuńcze i specjalistyczne usługi opiekuńcze</t>
  </si>
  <si>
    <t>Dowożenie uczniów do szkół</t>
  </si>
  <si>
    <t>POMOC SPOŁECZNA</t>
  </si>
  <si>
    <t>01095</t>
  </si>
  <si>
    <t>Wybory do rad gmin,rad powiatów i sejmików województw,wybory wójtów,burmistrzów i prezydentów miast oraz referenda gminne,powiatowe i wojewódzkie.</t>
  </si>
  <si>
    <t>75404</t>
  </si>
  <si>
    <t>Komendy wojewódzkie Policji</t>
  </si>
  <si>
    <t>Ochotnicze straże pożarne</t>
  </si>
  <si>
    <t>Szkoły zawodowe</t>
  </si>
  <si>
    <t>Zwalczanie narkomanii</t>
  </si>
  <si>
    <t>Domy pomocy społecznej</t>
  </si>
  <si>
    <t>Usuwanie skutków klęsk żywiołowych</t>
  </si>
  <si>
    <t>Kolonie i obozy oraz inne formy wypoczynku dzieci i młodzieży szkolnej, a także szkolenia młodzieży</t>
  </si>
  <si>
    <t>Rady gmin (miast i miast na prawach powiatu)</t>
  </si>
  <si>
    <t>Urzędy gmin (miast i miast na prawach powiatu)</t>
  </si>
  <si>
    <t>Urzędy naczelnych organów władzy państwowej, kontroli i ochrony prawa.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</si>
</sst>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">
    <font>
      <sz val="10"/>
      <name val="Arial CE"/>
      <family val="0"/>
    </font>
    <font>
      <b/>
      <u val="single"/>
      <sz val="12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3" fontId="0" fillId="0" borderId="5" xfId="0" applyNumberFormat="1" applyBorder="1" applyAlignment="1">
      <alignment vertical="center"/>
    </xf>
    <xf numFmtId="49" fontId="0" fillId="0" borderId="4" xfId="0" applyNumberFormat="1" applyFont="1" applyBorder="1" applyAlignment="1">
      <alignment horizontal="right" vertical="top"/>
    </xf>
    <xf numFmtId="49" fontId="3" fillId="0" borderId="9" xfId="0" applyNumberFormat="1" applyFont="1" applyBorder="1" applyAlignment="1">
      <alignment horizontal="right" vertical="top"/>
    </xf>
    <xf numFmtId="0" fontId="0" fillId="0" borderId="9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3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0" fillId="0" borderId="8" xfId="0" applyBorder="1" applyAlignment="1">
      <alignment vertical="top"/>
    </xf>
    <xf numFmtId="164" fontId="3" fillId="0" borderId="5" xfId="17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3" fontId="0" fillId="0" borderId="0" xfId="0" applyNumberFormat="1" applyAlignment="1">
      <alignment/>
    </xf>
    <xf numFmtId="0" fontId="0" fillId="0" borderId="4" xfId="0" applyFont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4" fontId="0" fillId="0" borderId="4" xfId="0" applyNumberFormat="1" applyFont="1" applyBorder="1" applyAlignment="1">
      <alignment/>
    </xf>
    <xf numFmtId="4" fontId="0" fillId="0" borderId="5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5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4" fontId="3" fillId="0" borderId="4" xfId="0" applyNumberFormat="1" applyFont="1" applyBorder="1" applyAlignment="1">
      <alignment/>
    </xf>
    <xf numFmtId="4" fontId="0" fillId="0" borderId="4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 vertical="center"/>
    </xf>
    <xf numFmtId="4" fontId="3" fillId="0" borderId="4" xfId="0" applyNumberFormat="1" applyFont="1" applyBorder="1" applyAlignment="1">
      <alignment vertical="top"/>
    </xf>
    <xf numFmtId="4" fontId="3" fillId="0" borderId="4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vertical="center"/>
    </xf>
    <xf numFmtId="49" fontId="0" fillId="0" borderId="5" xfId="0" applyNumberFormat="1" applyBorder="1" applyAlignment="1">
      <alignment horizontal="right"/>
    </xf>
    <xf numFmtId="4" fontId="3" fillId="0" borderId="9" xfId="0" applyNumberFormat="1" applyFont="1" applyBorder="1" applyAlignment="1">
      <alignment vertical="center"/>
    </xf>
    <xf numFmtId="0" fontId="0" fillId="0" borderId="5" xfId="0" applyFont="1" applyBorder="1" applyAlignment="1">
      <alignment wrapText="1"/>
    </xf>
    <xf numFmtId="49" fontId="0" fillId="0" borderId="4" xfId="0" applyNumberFormat="1" applyBorder="1" applyAlignment="1">
      <alignment horizontal="right" vertical="top"/>
    </xf>
    <xf numFmtId="4" fontId="3" fillId="0" borderId="13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10" fontId="3" fillId="0" borderId="4" xfId="17" applyNumberFormat="1" applyFont="1" applyBorder="1" applyAlignment="1">
      <alignment vertical="center"/>
    </xf>
    <xf numFmtId="10" fontId="0" fillId="0" borderId="4" xfId="17" applyNumberFormat="1" applyFont="1" applyBorder="1" applyAlignment="1">
      <alignment/>
    </xf>
    <xf numFmtId="10" fontId="0" fillId="0" borderId="5" xfId="0" applyNumberFormat="1" applyBorder="1" applyAlignment="1">
      <alignment/>
    </xf>
    <xf numFmtId="10" fontId="3" fillId="0" borderId="4" xfId="17" applyNumberFormat="1" applyFont="1" applyBorder="1" applyAlignment="1">
      <alignment/>
    </xf>
    <xf numFmtId="10" fontId="0" fillId="0" borderId="5" xfId="17" applyNumberFormat="1" applyFont="1" applyBorder="1" applyAlignment="1">
      <alignment/>
    </xf>
    <xf numFmtId="10" fontId="0" fillId="0" borderId="5" xfId="0" applyNumberFormat="1" applyFont="1" applyBorder="1" applyAlignment="1">
      <alignment/>
    </xf>
    <xf numFmtId="10" fontId="0" fillId="0" borderId="4" xfId="17" applyNumberFormat="1" applyFont="1" applyBorder="1" applyAlignment="1">
      <alignment/>
    </xf>
    <xf numFmtId="10" fontId="3" fillId="0" borderId="8" xfId="17" applyNumberFormat="1" applyFont="1" applyBorder="1" applyAlignment="1">
      <alignment/>
    </xf>
    <xf numFmtId="10" fontId="3" fillId="0" borderId="4" xfId="17" applyNumberFormat="1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7" xfId="0" applyFont="1" applyBorder="1" applyAlignment="1">
      <alignment/>
    </xf>
    <xf numFmtId="4" fontId="0" fillId="0" borderId="7" xfId="0" applyNumberFormat="1" applyFont="1" applyBorder="1" applyAlignment="1">
      <alignment vertical="center"/>
    </xf>
    <xf numFmtId="10" fontId="3" fillId="0" borderId="14" xfId="17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Border="1" applyAlignment="1">
      <alignment/>
    </xf>
    <xf numFmtId="0" fontId="3" fillId="0" borderId="15" xfId="0" applyFont="1" applyBorder="1" applyAlignment="1">
      <alignment vertical="top"/>
    </xf>
    <xf numFmtId="0" fontId="3" fillId="0" borderId="15" xfId="0" applyFont="1" applyBorder="1" applyAlignment="1">
      <alignment wrapText="1"/>
    </xf>
    <xf numFmtId="4" fontId="3" fillId="0" borderId="15" xfId="0" applyNumberFormat="1" applyFont="1" applyBorder="1" applyAlignment="1">
      <alignment vertical="center"/>
    </xf>
    <xf numFmtId="10" fontId="3" fillId="0" borderId="15" xfId="17" applyNumberFormat="1" applyFont="1" applyBorder="1" applyAlignment="1">
      <alignment/>
    </xf>
    <xf numFmtId="0" fontId="3" fillId="0" borderId="8" xfId="0" applyFont="1" applyBorder="1" applyAlignment="1">
      <alignment wrapText="1"/>
    </xf>
    <xf numFmtId="4" fontId="3" fillId="0" borderId="8" xfId="0" applyNumberFormat="1" applyFont="1" applyBorder="1" applyAlignment="1">
      <alignment/>
    </xf>
    <xf numFmtId="0" fontId="0" fillId="0" borderId="5" xfId="0" applyFont="1" applyBorder="1" applyAlignment="1">
      <alignment vertical="top"/>
    </xf>
    <xf numFmtId="10" fontId="3" fillId="0" borderId="10" xfId="17" applyNumberFormat="1" applyFont="1" applyBorder="1" applyAlignment="1">
      <alignment vertical="center"/>
    </xf>
    <xf numFmtId="0" fontId="0" fillId="0" borderId="4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R90"/>
  <sheetViews>
    <sheetView tabSelected="1" workbookViewId="0" topLeftCell="A70">
      <selection activeCell="H32" sqref="H32"/>
    </sheetView>
  </sheetViews>
  <sheetFormatPr defaultColWidth="9.00390625" defaultRowHeight="12.75"/>
  <cols>
    <col min="1" max="1" width="5.875" style="0" customWidth="1"/>
    <col min="2" max="2" width="7.25390625" style="0" customWidth="1"/>
    <col min="3" max="3" width="37.375" style="0" customWidth="1"/>
    <col min="4" max="4" width="13.75390625" style="0" customWidth="1"/>
    <col min="5" max="5" width="13.125" style="0" customWidth="1"/>
    <col min="6" max="6" width="9.25390625" style="0" bestFit="1" customWidth="1"/>
    <col min="8" max="8" width="8.625" style="0" customWidth="1"/>
  </cols>
  <sheetData>
    <row r="2" spans="1:2" ht="15.75">
      <c r="A2" s="1" t="s">
        <v>20</v>
      </c>
      <c r="B2" s="1"/>
    </row>
    <row r="3" ht="13.5" thickBot="1"/>
    <row r="4" spans="1:6" ht="14.25" thickBot="1" thickTop="1">
      <c r="A4" s="9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4" t="s">
        <v>5</v>
      </c>
    </row>
    <row r="5" spans="1:6" ht="13.5" thickTop="1">
      <c r="A5" s="20" t="s">
        <v>6</v>
      </c>
      <c r="B5" s="21"/>
      <c r="C5" s="17" t="s">
        <v>7</v>
      </c>
      <c r="D5" s="56">
        <f>D6+D7+D8</f>
        <v>15730</v>
      </c>
      <c r="E5" s="56">
        <f>E6+E7+E8</f>
        <v>13669.64</v>
      </c>
      <c r="F5" s="61">
        <f aca="true" t="shared" si="0" ref="F5:F39">E5/D5</f>
        <v>0.8690171646535283</v>
      </c>
    </row>
    <row r="6" spans="1:6" ht="63.75">
      <c r="A6" s="22"/>
      <c r="B6" s="19" t="s">
        <v>56</v>
      </c>
      <c r="C6" s="7" t="s">
        <v>21</v>
      </c>
      <c r="D6" s="39">
        <v>9840</v>
      </c>
      <c r="E6" s="39">
        <v>8481.72</v>
      </c>
      <c r="F6" s="62">
        <f t="shared" si="0"/>
        <v>0.8619634146341463</v>
      </c>
    </row>
    <row r="7" spans="1:6" ht="12.75">
      <c r="A7" s="22"/>
      <c r="B7" s="19" t="s">
        <v>57</v>
      </c>
      <c r="C7" s="10" t="s">
        <v>22</v>
      </c>
      <c r="D7" s="43">
        <v>2730</v>
      </c>
      <c r="E7" s="43">
        <v>2036.74</v>
      </c>
      <c r="F7" s="62">
        <f t="shared" si="0"/>
        <v>0.746058608058608</v>
      </c>
    </row>
    <row r="8" spans="1:6" ht="13.5" thickBot="1">
      <c r="A8" s="23"/>
      <c r="B8" s="55" t="s">
        <v>73</v>
      </c>
      <c r="C8" s="8" t="s">
        <v>8</v>
      </c>
      <c r="D8" s="45">
        <v>3160</v>
      </c>
      <c r="E8" s="45">
        <v>3151.18</v>
      </c>
      <c r="F8" s="63">
        <f t="shared" si="0"/>
        <v>0.9972088607594937</v>
      </c>
    </row>
    <row r="9" spans="1:6" ht="12.75">
      <c r="A9" s="24">
        <v>600</v>
      </c>
      <c r="B9" s="22"/>
      <c r="C9" s="5" t="s">
        <v>9</v>
      </c>
      <c r="D9" s="42">
        <f>D10+D11</f>
        <v>4273952</v>
      </c>
      <c r="E9" s="42">
        <f>E10+E11</f>
        <v>4207383.49</v>
      </c>
      <c r="F9" s="64">
        <f t="shared" si="0"/>
        <v>0.9844246004634587</v>
      </c>
    </row>
    <row r="10" spans="1:6" ht="12.75">
      <c r="A10" s="24"/>
      <c r="B10" s="26">
        <v>60014</v>
      </c>
      <c r="C10" s="10" t="s">
        <v>23</v>
      </c>
      <c r="D10" s="43">
        <v>461678</v>
      </c>
      <c r="E10" s="43">
        <v>436976.97</v>
      </c>
      <c r="F10" s="62">
        <f t="shared" si="0"/>
        <v>0.9464972773231559</v>
      </c>
    </row>
    <row r="11" spans="1:6" ht="13.5" thickBot="1">
      <c r="A11" s="23"/>
      <c r="B11" s="25">
        <v>60016</v>
      </c>
      <c r="C11" s="12" t="s">
        <v>10</v>
      </c>
      <c r="D11" s="40">
        <v>3812274</v>
      </c>
      <c r="E11" s="40">
        <v>3770406.52</v>
      </c>
      <c r="F11" s="65">
        <f t="shared" si="0"/>
        <v>0.9890177148861808</v>
      </c>
    </row>
    <row r="12" spans="1:6" ht="12.75">
      <c r="A12" s="24">
        <v>630</v>
      </c>
      <c r="B12" s="26"/>
      <c r="C12" s="6" t="s">
        <v>66</v>
      </c>
      <c r="D12" s="42">
        <v>20000</v>
      </c>
      <c r="E12" s="42">
        <v>19990.9</v>
      </c>
      <c r="F12" s="62">
        <f t="shared" si="0"/>
        <v>0.9995450000000001</v>
      </c>
    </row>
    <row r="13" spans="1:6" ht="25.5" customHeight="1" thickBot="1">
      <c r="A13" s="23"/>
      <c r="B13" s="74">
        <v>63003</v>
      </c>
      <c r="C13" s="12" t="s">
        <v>67</v>
      </c>
      <c r="D13" s="44">
        <v>20000</v>
      </c>
      <c r="E13" s="44">
        <v>19990.9</v>
      </c>
      <c r="F13" s="65">
        <f t="shared" si="0"/>
        <v>0.9995450000000001</v>
      </c>
    </row>
    <row r="14" spans="1:6" ht="12.75">
      <c r="A14" s="24">
        <v>700</v>
      </c>
      <c r="B14" s="22"/>
      <c r="C14" s="6" t="s">
        <v>11</v>
      </c>
      <c r="D14" s="42">
        <f>D15+D16+D17</f>
        <v>1626480</v>
      </c>
      <c r="E14" s="42">
        <f>E15+E16+E17</f>
        <v>1564465.69</v>
      </c>
      <c r="F14" s="64">
        <f t="shared" si="0"/>
        <v>0.9618720734346564</v>
      </c>
    </row>
    <row r="15" spans="1:6" ht="12.75">
      <c r="A15" s="22"/>
      <c r="B15" s="26">
        <v>70005</v>
      </c>
      <c r="C15" s="7" t="s">
        <v>12</v>
      </c>
      <c r="D15" s="43">
        <v>1250000</v>
      </c>
      <c r="E15" s="43">
        <v>1212454.5</v>
      </c>
      <c r="F15" s="62">
        <f t="shared" si="0"/>
        <v>0.9699636</v>
      </c>
    </row>
    <row r="16" spans="1:6" ht="12.75">
      <c r="A16" s="22"/>
      <c r="B16" s="26">
        <v>70021</v>
      </c>
      <c r="C16" s="10" t="s">
        <v>24</v>
      </c>
      <c r="D16" s="43">
        <v>200000</v>
      </c>
      <c r="E16" s="43">
        <v>200000</v>
      </c>
      <c r="F16" s="62">
        <f t="shared" si="0"/>
        <v>1</v>
      </c>
    </row>
    <row r="17" spans="1:6" ht="13.5" thickBot="1">
      <c r="A17" s="27"/>
      <c r="B17" s="25">
        <v>70095</v>
      </c>
      <c r="C17" s="11" t="s">
        <v>8</v>
      </c>
      <c r="D17" s="40">
        <v>176480</v>
      </c>
      <c r="E17" s="40">
        <v>152011.19</v>
      </c>
      <c r="F17" s="65">
        <f t="shared" si="0"/>
        <v>0.8613508046237535</v>
      </c>
    </row>
    <row r="18" spans="1:6" ht="12.75">
      <c r="A18" s="24">
        <v>710</v>
      </c>
      <c r="B18" s="28"/>
      <c r="C18" s="5" t="s">
        <v>25</v>
      </c>
      <c r="D18" s="42">
        <f>D19+D20</f>
        <v>600000</v>
      </c>
      <c r="E18" s="42">
        <f>E19+E20</f>
        <v>564848.75</v>
      </c>
      <c r="F18" s="64">
        <f t="shared" si="0"/>
        <v>0.9414145833333334</v>
      </c>
    </row>
    <row r="19" spans="1:6" ht="12.75">
      <c r="A19" s="22"/>
      <c r="B19" s="26">
        <v>71014</v>
      </c>
      <c r="C19" s="7" t="s">
        <v>26</v>
      </c>
      <c r="D19" s="43">
        <v>150000</v>
      </c>
      <c r="E19" s="43">
        <v>140957.82</v>
      </c>
      <c r="F19" s="62">
        <f t="shared" si="0"/>
        <v>0.9397188000000001</v>
      </c>
    </row>
    <row r="20" spans="1:6" ht="13.5" thickBot="1">
      <c r="A20" s="23"/>
      <c r="B20" s="25">
        <v>71095</v>
      </c>
      <c r="C20" s="12" t="s">
        <v>8</v>
      </c>
      <c r="D20" s="40">
        <v>450000</v>
      </c>
      <c r="E20" s="40">
        <v>423890.93</v>
      </c>
      <c r="F20" s="65">
        <f t="shared" si="0"/>
        <v>0.9419798444444444</v>
      </c>
    </row>
    <row r="21" spans="1:6" ht="10.5" customHeight="1">
      <c r="A21" s="29">
        <v>750</v>
      </c>
      <c r="B21" s="29"/>
      <c r="C21" s="16" t="s">
        <v>13</v>
      </c>
      <c r="D21" s="41">
        <f>D22+D23+D24</f>
        <v>4564405</v>
      </c>
      <c r="E21" s="41">
        <f>E22+E23+E24</f>
        <v>4430362.73</v>
      </c>
      <c r="F21" s="64">
        <f t="shared" si="0"/>
        <v>0.9706331340010363</v>
      </c>
    </row>
    <row r="22" spans="1:6" ht="12.75">
      <c r="A22" s="22"/>
      <c r="B22" s="26">
        <v>75011</v>
      </c>
      <c r="C22" s="10" t="s">
        <v>27</v>
      </c>
      <c r="D22" s="43">
        <v>463112</v>
      </c>
      <c r="E22" s="43">
        <v>437199.17</v>
      </c>
      <c r="F22" s="62">
        <f t="shared" si="0"/>
        <v>0.9440462998151634</v>
      </c>
    </row>
    <row r="23" spans="1:6" ht="25.5" customHeight="1">
      <c r="A23" s="22"/>
      <c r="B23" s="26">
        <v>75022</v>
      </c>
      <c r="C23" s="84" t="s">
        <v>83</v>
      </c>
      <c r="D23" s="39">
        <v>231325</v>
      </c>
      <c r="E23" s="39">
        <v>218477.42</v>
      </c>
      <c r="F23" s="62">
        <f t="shared" si="0"/>
        <v>0.9444609099751432</v>
      </c>
    </row>
    <row r="24" spans="1:6" ht="25.5" customHeight="1" thickBot="1">
      <c r="A24" s="22"/>
      <c r="B24" s="25">
        <v>75023</v>
      </c>
      <c r="C24" s="13" t="s">
        <v>84</v>
      </c>
      <c r="D24" s="44">
        <v>3869968</v>
      </c>
      <c r="E24" s="44">
        <v>3774686.14</v>
      </c>
      <c r="F24" s="65">
        <f t="shared" si="0"/>
        <v>0.9753791607579184</v>
      </c>
    </row>
    <row r="25" spans="1:6" ht="51">
      <c r="A25" s="29">
        <v>751</v>
      </c>
      <c r="B25" s="28"/>
      <c r="C25" s="37" t="s">
        <v>28</v>
      </c>
      <c r="D25" s="46">
        <f>D26+D27</f>
        <v>76164</v>
      </c>
      <c r="E25" s="46">
        <f>E26+E27</f>
        <v>73421.07</v>
      </c>
      <c r="F25" s="64">
        <f t="shared" si="0"/>
        <v>0.9639865290688515</v>
      </c>
    </row>
    <row r="26" spans="1:6" ht="24" customHeight="1">
      <c r="A26" s="24"/>
      <c r="B26" s="26">
        <v>75101</v>
      </c>
      <c r="C26" s="7" t="s">
        <v>85</v>
      </c>
      <c r="D26" s="39">
        <v>4947</v>
      </c>
      <c r="E26" s="39">
        <v>4947</v>
      </c>
      <c r="F26" s="62">
        <f t="shared" si="0"/>
        <v>1</v>
      </c>
    </row>
    <row r="27" spans="1:6" ht="63.75" customHeight="1" thickBot="1">
      <c r="A27" s="22"/>
      <c r="B27" s="82">
        <v>75109</v>
      </c>
      <c r="C27" s="57" t="s">
        <v>74</v>
      </c>
      <c r="D27" s="48">
        <v>71217</v>
      </c>
      <c r="E27" s="48">
        <v>68474.07</v>
      </c>
      <c r="F27" s="66">
        <f t="shared" si="0"/>
        <v>0.9614848982686719</v>
      </c>
    </row>
    <row r="28" spans="1:6" ht="12.75">
      <c r="A28" s="29">
        <v>752</v>
      </c>
      <c r="B28" s="22"/>
      <c r="C28" s="6" t="s">
        <v>29</v>
      </c>
      <c r="D28" s="42">
        <v>3100</v>
      </c>
      <c r="E28" s="42">
        <v>3100</v>
      </c>
      <c r="F28" s="64">
        <f t="shared" si="0"/>
        <v>1</v>
      </c>
    </row>
    <row r="29" spans="1:6" ht="13.5" thickBot="1">
      <c r="A29" s="23"/>
      <c r="B29" s="25">
        <v>75212</v>
      </c>
      <c r="C29" s="13" t="s">
        <v>30</v>
      </c>
      <c r="D29" s="40">
        <v>3100</v>
      </c>
      <c r="E29" s="40">
        <v>3100</v>
      </c>
      <c r="F29" s="65">
        <f t="shared" si="0"/>
        <v>1</v>
      </c>
    </row>
    <row r="30" spans="1:6" ht="25.5">
      <c r="A30" s="24">
        <v>754</v>
      </c>
      <c r="B30" s="22"/>
      <c r="C30" s="6" t="s">
        <v>31</v>
      </c>
      <c r="D30" s="46">
        <f>D31+D32+D33+D34+D35</f>
        <v>355068</v>
      </c>
      <c r="E30" s="46">
        <f>E31+E32+E33+E34+E35</f>
        <v>331717.42</v>
      </c>
      <c r="F30" s="64">
        <f t="shared" si="0"/>
        <v>0.9342363152973514</v>
      </c>
    </row>
    <row r="31" spans="1:6" ht="12.75">
      <c r="A31" s="24"/>
      <c r="B31" s="58" t="s">
        <v>75</v>
      </c>
      <c r="C31" s="36" t="s">
        <v>76</v>
      </c>
      <c r="D31" s="47">
        <v>30000</v>
      </c>
      <c r="E31" s="47">
        <v>25000</v>
      </c>
      <c r="F31" s="67">
        <f t="shared" si="0"/>
        <v>0.8333333333333334</v>
      </c>
    </row>
    <row r="32" spans="1:6" ht="24" customHeight="1">
      <c r="A32" s="24"/>
      <c r="B32" s="22">
        <v>75411</v>
      </c>
      <c r="C32" s="7" t="s">
        <v>68</v>
      </c>
      <c r="D32" s="39">
        <v>55000</v>
      </c>
      <c r="E32" s="39">
        <v>55000</v>
      </c>
      <c r="F32" s="67">
        <f t="shared" si="0"/>
        <v>1</v>
      </c>
    </row>
    <row r="33" spans="1:6" ht="15" customHeight="1">
      <c r="A33" s="24"/>
      <c r="B33" s="75">
        <v>75412</v>
      </c>
      <c r="C33" s="7" t="s">
        <v>77</v>
      </c>
      <c r="D33" s="39">
        <v>15000</v>
      </c>
      <c r="E33" s="39">
        <v>15000</v>
      </c>
      <c r="F33" s="67">
        <f t="shared" si="0"/>
        <v>1</v>
      </c>
    </row>
    <row r="34" spans="1:6" ht="12.75">
      <c r="A34" s="22"/>
      <c r="B34" s="26">
        <v>75414</v>
      </c>
      <c r="C34" s="10" t="s">
        <v>32</v>
      </c>
      <c r="D34" s="43">
        <v>11400</v>
      </c>
      <c r="E34" s="43">
        <v>11390.18</v>
      </c>
      <c r="F34" s="62">
        <f t="shared" si="0"/>
        <v>0.999138596491228</v>
      </c>
    </row>
    <row r="35" spans="1:6" ht="13.5" thickBot="1">
      <c r="A35" s="23"/>
      <c r="B35" s="25">
        <v>75416</v>
      </c>
      <c r="C35" s="11" t="s">
        <v>33</v>
      </c>
      <c r="D35" s="40">
        <v>243668</v>
      </c>
      <c r="E35" s="40">
        <v>225327.24</v>
      </c>
      <c r="F35" s="65">
        <f t="shared" si="0"/>
        <v>0.9247305349902326</v>
      </c>
    </row>
    <row r="36" spans="1:6" ht="13.5" customHeight="1" thickBot="1">
      <c r="A36" s="76">
        <v>757</v>
      </c>
      <c r="B36" s="76"/>
      <c r="C36" s="77" t="s">
        <v>34</v>
      </c>
      <c r="D36" s="78">
        <v>616625</v>
      </c>
      <c r="E36" s="78">
        <v>607748.95</v>
      </c>
      <c r="F36" s="79">
        <f t="shared" si="0"/>
        <v>0.9856054327995134</v>
      </c>
    </row>
    <row r="37" spans="1:6" ht="37.5" customHeight="1" thickBot="1">
      <c r="A37" s="23"/>
      <c r="B37" s="25">
        <v>75702</v>
      </c>
      <c r="C37" s="38" t="s">
        <v>35</v>
      </c>
      <c r="D37" s="44">
        <v>616625</v>
      </c>
      <c r="E37" s="44">
        <v>607748.95</v>
      </c>
      <c r="F37" s="65">
        <f t="shared" si="0"/>
        <v>0.9856054327995134</v>
      </c>
    </row>
    <row r="38" spans="1:6" ht="12.75">
      <c r="A38" s="29">
        <v>758</v>
      </c>
      <c r="B38" s="29"/>
      <c r="C38" s="16" t="s">
        <v>36</v>
      </c>
      <c r="D38" s="41">
        <v>85232</v>
      </c>
      <c r="E38" s="41">
        <v>0</v>
      </c>
      <c r="F38" s="68">
        <f t="shared" si="0"/>
        <v>0</v>
      </c>
    </row>
    <row r="39" spans="1:6" ht="13.5" thickBot="1">
      <c r="A39" s="23"/>
      <c r="B39" s="26">
        <v>75818</v>
      </c>
      <c r="C39" s="10" t="s">
        <v>37</v>
      </c>
      <c r="D39" s="43">
        <v>85232</v>
      </c>
      <c r="E39" s="43">
        <v>0</v>
      </c>
      <c r="F39" s="62">
        <f t="shared" si="0"/>
        <v>0</v>
      </c>
    </row>
    <row r="40" spans="1:6" ht="0.75" customHeight="1" thickBot="1">
      <c r="A40" s="22"/>
      <c r="B40" s="70"/>
      <c r="C40" s="71"/>
      <c r="D40" s="72"/>
      <c r="E40" s="72"/>
      <c r="F40" s="73"/>
    </row>
    <row r="41" spans="1:6" ht="12.75">
      <c r="A41" s="24">
        <v>801</v>
      </c>
      <c r="B41" s="29"/>
      <c r="C41" s="16" t="s">
        <v>38</v>
      </c>
      <c r="D41" s="41">
        <f>D42+D43+D44+D45+D46+D47+D48+D49+D50</f>
        <v>20753110</v>
      </c>
      <c r="E41" s="59">
        <f>E42+E43+E44+E45+E46+E47+E48+E49+E50</f>
        <v>20627952.78</v>
      </c>
      <c r="F41" s="68">
        <f aca="true" t="shared" si="1" ref="F41:F72">E41/D41</f>
        <v>0.9939692306357939</v>
      </c>
    </row>
    <row r="42" spans="1:6" ht="12.75">
      <c r="A42" s="22"/>
      <c r="B42" s="26">
        <v>80101</v>
      </c>
      <c r="C42" s="10" t="s">
        <v>39</v>
      </c>
      <c r="D42" s="43">
        <v>8829785</v>
      </c>
      <c r="E42" s="49">
        <v>8787080.79</v>
      </c>
      <c r="F42" s="62">
        <f t="shared" si="1"/>
        <v>0.9951636183666985</v>
      </c>
    </row>
    <row r="43" spans="1:6" ht="25.5">
      <c r="A43" s="22"/>
      <c r="B43" s="26">
        <v>80103</v>
      </c>
      <c r="C43" s="7" t="s">
        <v>69</v>
      </c>
      <c r="D43" s="39">
        <v>1188351</v>
      </c>
      <c r="E43" s="50">
        <v>1174533.06</v>
      </c>
      <c r="F43" s="62">
        <f t="shared" si="1"/>
        <v>0.9883721728681173</v>
      </c>
    </row>
    <row r="44" spans="1:6" ht="12.75">
      <c r="A44" s="22"/>
      <c r="B44" s="26">
        <v>80104</v>
      </c>
      <c r="C44" s="10" t="s">
        <v>15</v>
      </c>
      <c r="D44" s="43">
        <v>4303550</v>
      </c>
      <c r="E44" s="49">
        <v>4281003.47</v>
      </c>
      <c r="F44" s="62">
        <f t="shared" si="1"/>
        <v>0.9947609461955826</v>
      </c>
    </row>
    <row r="45" spans="1:6" ht="12.75">
      <c r="A45" s="22"/>
      <c r="B45" s="26">
        <v>80110</v>
      </c>
      <c r="C45" s="10" t="s">
        <v>40</v>
      </c>
      <c r="D45" s="43">
        <v>5317125</v>
      </c>
      <c r="E45" s="49">
        <v>5306492.05</v>
      </c>
      <c r="F45" s="62">
        <f t="shared" si="1"/>
        <v>0.9980002444930296</v>
      </c>
    </row>
    <row r="46" spans="1:6" ht="12.75">
      <c r="A46" s="22"/>
      <c r="B46" s="26">
        <v>80113</v>
      </c>
      <c r="C46" s="10" t="s">
        <v>71</v>
      </c>
      <c r="D46" s="43">
        <v>38110</v>
      </c>
      <c r="E46" s="49">
        <v>35568.32</v>
      </c>
      <c r="F46" s="62">
        <f t="shared" si="1"/>
        <v>0.9333067436368407</v>
      </c>
    </row>
    <row r="47" spans="1:6" ht="12.75">
      <c r="A47" s="22"/>
      <c r="B47" s="26">
        <v>80114</v>
      </c>
      <c r="C47" s="10" t="s">
        <v>58</v>
      </c>
      <c r="D47" s="43">
        <v>511768</v>
      </c>
      <c r="E47" s="49">
        <v>496815.7</v>
      </c>
      <c r="F47" s="62">
        <f t="shared" si="1"/>
        <v>0.9707830501320911</v>
      </c>
    </row>
    <row r="48" spans="1:6" ht="12.75">
      <c r="A48" s="22"/>
      <c r="B48" s="26">
        <v>80130</v>
      </c>
      <c r="C48" s="10" t="s">
        <v>78</v>
      </c>
      <c r="D48" s="43">
        <v>20313</v>
      </c>
      <c r="E48" s="49">
        <v>20313</v>
      </c>
      <c r="F48" s="62">
        <f t="shared" si="1"/>
        <v>1</v>
      </c>
    </row>
    <row r="49" spans="1:6" ht="12.75">
      <c r="A49" s="22"/>
      <c r="B49" s="26">
        <v>80146</v>
      </c>
      <c r="C49" s="10" t="s">
        <v>61</v>
      </c>
      <c r="D49" s="43">
        <v>91434</v>
      </c>
      <c r="E49" s="49">
        <v>91071.3</v>
      </c>
      <c r="F49" s="62">
        <f t="shared" si="1"/>
        <v>0.996033204278496</v>
      </c>
    </row>
    <row r="50" spans="1:6" ht="13.5" thickBot="1">
      <c r="A50" s="23"/>
      <c r="B50" s="25">
        <v>80195</v>
      </c>
      <c r="C50" s="11" t="s">
        <v>8</v>
      </c>
      <c r="D50" s="40">
        <v>452674</v>
      </c>
      <c r="E50" s="51">
        <v>435075.09</v>
      </c>
      <c r="F50" s="65">
        <f t="shared" si="1"/>
        <v>0.9611223308606194</v>
      </c>
    </row>
    <row r="51" spans="1:6" ht="12.75">
      <c r="A51" s="29">
        <v>803</v>
      </c>
      <c r="B51" s="30"/>
      <c r="C51" s="16" t="s">
        <v>41</v>
      </c>
      <c r="D51" s="41">
        <v>300000</v>
      </c>
      <c r="E51" s="41">
        <v>300000</v>
      </c>
      <c r="F51" s="64">
        <f t="shared" si="1"/>
        <v>1</v>
      </c>
    </row>
    <row r="52" spans="1:6" ht="13.5" thickBot="1">
      <c r="A52" s="23"/>
      <c r="B52" s="25">
        <v>80395</v>
      </c>
      <c r="C52" s="11" t="s">
        <v>8</v>
      </c>
      <c r="D52" s="40">
        <v>300000</v>
      </c>
      <c r="E52" s="40">
        <v>300000</v>
      </c>
      <c r="F52" s="65">
        <f t="shared" si="1"/>
        <v>1</v>
      </c>
    </row>
    <row r="53" spans="1:6" ht="12.75">
      <c r="A53" s="24">
        <v>851</v>
      </c>
      <c r="B53" s="22"/>
      <c r="C53" s="6" t="s">
        <v>42</v>
      </c>
      <c r="D53" s="42">
        <f>D54+D55+D56</f>
        <v>486140</v>
      </c>
      <c r="E53" s="42">
        <f>E54+E55+E56</f>
        <v>456877.84</v>
      </c>
      <c r="F53" s="64">
        <f t="shared" si="1"/>
        <v>0.9398071337474802</v>
      </c>
    </row>
    <row r="54" spans="1:6" ht="12.75">
      <c r="A54" s="24"/>
      <c r="B54" s="22">
        <v>85153</v>
      </c>
      <c r="C54" s="7" t="s">
        <v>79</v>
      </c>
      <c r="D54" s="43">
        <v>13356</v>
      </c>
      <c r="E54" s="43">
        <v>8776.2</v>
      </c>
      <c r="F54" s="67">
        <f t="shared" si="1"/>
        <v>0.6570979335130279</v>
      </c>
    </row>
    <row r="55" spans="1:6" ht="12.75">
      <c r="A55" s="24"/>
      <c r="B55" s="26">
        <v>85154</v>
      </c>
      <c r="C55" s="7" t="s">
        <v>43</v>
      </c>
      <c r="D55" s="43">
        <v>328784</v>
      </c>
      <c r="E55" s="43">
        <v>304101.64</v>
      </c>
      <c r="F55" s="62">
        <f t="shared" si="1"/>
        <v>0.9249283420117768</v>
      </c>
    </row>
    <row r="56" spans="1:6" ht="13.5" thickBot="1">
      <c r="A56" s="22"/>
      <c r="B56" s="8">
        <v>85195</v>
      </c>
      <c r="C56" s="8" t="s">
        <v>8</v>
      </c>
      <c r="D56" s="45">
        <v>144000</v>
      </c>
      <c r="E56" s="45">
        <v>144000</v>
      </c>
      <c r="F56" s="63">
        <f t="shared" si="1"/>
        <v>1</v>
      </c>
    </row>
    <row r="57" spans="1:6" ht="12.75">
      <c r="A57" s="29">
        <v>852</v>
      </c>
      <c r="B57" s="22"/>
      <c r="C57" s="6" t="s">
        <v>72</v>
      </c>
      <c r="D57" s="42">
        <f>D58+D59+D60+D61+D62+D63+D64+D65+D66</f>
        <v>11969209</v>
      </c>
      <c r="E57" s="42">
        <f>E58+E59+E60+E61+E62+E63+E64+E65+E66</f>
        <v>11746528.179999998</v>
      </c>
      <c r="F57" s="64">
        <f t="shared" si="1"/>
        <v>0.9813955274738705</v>
      </c>
    </row>
    <row r="58" spans="1:6" ht="12.75">
      <c r="A58" s="24"/>
      <c r="B58" s="22">
        <v>85202</v>
      </c>
      <c r="C58" s="36" t="s">
        <v>80</v>
      </c>
      <c r="D58" s="60">
        <v>55200</v>
      </c>
      <c r="E58" s="60">
        <v>52991.16</v>
      </c>
      <c r="F58" s="67">
        <f t="shared" si="1"/>
        <v>0.9599847826086957</v>
      </c>
    </row>
    <row r="59" spans="1:6" ht="38.25">
      <c r="A59" s="22"/>
      <c r="B59" s="26">
        <v>85212</v>
      </c>
      <c r="C59" s="7" t="s">
        <v>62</v>
      </c>
      <c r="D59" s="39">
        <v>7595000</v>
      </c>
      <c r="E59" s="39">
        <v>7581833.16</v>
      </c>
      <c r="F59" s="62">
        <f t="shared" si="1"/>
        <v>0.9982663805134957</v>
      </c>
    </row>
    <row r="60" spans="1:6" ht="38.25">
      <c r="A60" s="22"/>
      <c r="B60" s="26">
        <v>85213</v>
      </c>
      <c r="C60" s="7" t="s">
        <v>63</v>
      </c>
      <c r="D60" s="39">
        <v>50000</v>
      </c>
      <c r="E60" s="39">
        <v>49189.07</v>
      </c>
      <c r="F60" s="62">
        <f t="shared" si="1"/>
        <v>0.9837814</v>
      </c>
    </row>
    <row r="61" spans="1:6" ht="25.5">
      <c r="A61" s="22"/>
      <c r="B61" s="26">
        <v>85214</v>
      </c>
      <c r="C61" s="7" t="s">
        <v>64</v>
      </c>
      <c r="D61" s="39">
        <v>1033800</v>
      </c>
      <c r="E61" s="39">
        <v>973867.37</v>
      </c>
      <c r="F61" s="62">
        <f t="shared" si="1"/>
        <v>0.9420268620622945</v>
      </c>
    </row>
    <row r="62" spans="1:6" ht="12.75">
      <c r="A62" s="22"/>
      <c r="B62" s="26">
        <v>85215</v>
      </c>
      <c r="C62" s="7" t="s">
        <v>65</v>
      </c>
      <c r="D62" s="39">
        <v>1450000</v>
      </c>
      <c r="E62" s="39">
        <v>1413284.7</v>
      </c>
      <c r="F62" s="62">
        <f t="shared" si="1"/>
        <v>0.9746791034482758</v>
      </c>
    </row>
    <row r="63" spans="1:6" ht="12.75">
      <c r="A63" s="22"/>
      <c r="B63" s="26">
        <v>85219</v>
      </c>
      <c r="C63" s="7" t="s">
        <v>44</v>
      </c>
      <c r="D63" s="39">
        <v>1457681</v>
      </c>
      <c r="E63" s="39">
        <v>1373013.44</v>
      </c>
      <c r="F63" s="62">
        <f t="shared" si="1"/>
        <v>0.9419162628860498</v>
      </c>
    </row>
    <row r="64" spans="1:6" ht="25.5">
      <c r="A64" s="22"/>
      <c r="B64" s="26">
        <v>85228</v>
      </c>
      <c r="C64" s="7" t="s">
        <v>70</v>
      </c>
      <c r="D64" s="39">
        <v>47000</v>
      </c>
      <c r="E64" s="39">
        <v>35232</v>
      </c>
      <c r="F64" s="62">
        <f t="shared" si="1"/>
        <v>0.7496170212765958</v>
      </c>
    </row>
    <row r="65" spans="1:6" ht="12.75">
      <c r="A65" s="22"/>
      <c r="B65" s="26">
        <v>85278</v>
      </c>
      <c r="C65" s="7" t="s">
        <v>81</v>
      </c>
      <c r="D65" s="39">
        <v>36528</v>
      </c>
      <c r="E65" s="39">
        <v>36528</v>
      </c>
      <c r="F65" s="62">
        <f t="shared" si="1"/>
        <v>1</v>
      </c>
    </row>
    <row r="66" spans="1:6" ht="13.5" thickBot="1">
      <c r="A66" s="23"/>
      <c r="B66" s="25">
        <v>85295</v>
      </c>
      <c r="C66" s="12" t="s">
        <v>8</v>
      </c>
      <c r="D66" s="44">
        <v>244000</v>
      </c>
      <c r="E66" s="44">
        <v>230589.28</v>
      </c>
      <c r="F66" s="65">
        <f t="shared" si="1"/>
        <v>0.9450380327868853</v>
      </c>
    </row>
    <row r="67" spans="1:6" ht="25.5">
      <c r="A67" s="24">
        <v>853</v>
      </c>
      <c r="B67" s="26"/>
      <c r="C67" s="6" t="s">
        <v>59</v>
      </c>
      <c r="D67" s="46">
        <v>43500</v>
      </c>
      <c r="E67" s="46">
        <v>38654.48</v>
      </c>
      <c r="F67" s="64">
        <f t="shared" si="1"/>
        <v>0.888608735632184</v>
      </c>
    </row>
    <row r="68" spans="1:6" ht="26.25" thickBot="1">
      <c r="A68" s="27"/>
      <c r="B68" s="25">
        <v>85324</v>
      </c>
      <c r="C68" s="12" t="s">
        <v>59</v>
      </c>
      <c r="D68" s="44">
        <v>43500</v>
      </c>
      <c r="E68" s="44">
        <v>38654.48</v>
      </c>
      <c r="F68" s="65">
        <f t="shared" si="1"/>
        <v>0.888608735632184</v>
      </c>
    </row>
    <row r="69" spans="1:6" ht="15.75" customHeight="1">
      <c r="A69" s="24">
        <v>854</v>
      </c>
      <c r="B69" s="24"/>
      <c r="C69" s="37" t="s">
        <v>14</v>
      </c>
      <c r="D69" s="52">
        <f>D70+D71+D72</f>
        <v>653320</v>
      </c>
      <c r="E69" s="52">
        <f>E70+E71+E72</f>
        <v>641550.6699999999</v>
      </c>
      <c r="F69" s="69">
        <f t="shared" si="1"/>
        <v>0.9819853517418722</v>
      </c>
    </row>
    <row r="70" spans="1:6" ht="12.75">
      <c r="A70" s="22"/>
      <c r="B70" s="26">
        <v>85401</v>
      </c>
      <c r="C70" s="7" t="s">
        <v>45</v>
      </c>
      <c r="D70" s="43">
        <v>273022</v>
      </c>
      <c r="E70" s="43">
        <v>269745.67</v>
      </c>
      <c r="F70" s="62">
        <f t="shared" si="1"/>
        <v>0.987999758261239</v>
      </c>
    </row>
    <row r="71" spans="1:6" ht="38.25">
      <c r="A71" s="22"/>
      <c r="B71" s="26">
        <v>85412</v>
      </c>
      <c r="C71" s="7" t="s">
        <v>82</v>
      </c>
      <c r="D71" s="39">
        <v>10000</v>
      </c>
      <c r="E71" s="39">
        <v>10000</v>
      </c>
      <c r="F71" s="62">
        <f t="shared" si="1"/>
        <v>1</v>
      </c>
    </row>
    <row r="72" spans="1:6" ht="13.5" thickBot="1">
      <c r="A72" s="23"/>
      <c r="B72" s="25">
        <v>85415</v>
      </c>
      <c r="C72" s="12" t="s">
        <v>46</v>
      </c>
      <c r="D72" s="40">
        <v>370298</v>
      </c>
      <c r="E72" s="40">
        <v>361805</v>
      </c>
      <c r="F72" s="65">
        <f t="shared" si="1"/>
        <v>0.9770644183873529</v>
      </c>
    </row>
    <row r="73" spans="1:6" ht="25.5">
      <c r="A73" s="24">
        <v>900</v>
      </c>
      <c r="B73" s="22"/>
      <c r="C73" s="6" t="s">
        <v>16</v>
      </c>
      <c r="D73" s="53">
        <f>D74+D75+D76+D77+D78</f>
        <v>12167967.89</v>
      </c>
      <c r="E73" s="53">
        <f>E74+E75+E76+E77+E78</f>
        <v>11939774.100000001</v>
      </c>
      <c r="F73" s="64">
        <f aca="true" t="shared" si="2" ref="F73:F89">E73/D73</f>
        <v>0.9812463517275111</v>
      </c>
    </row>
    <row r="74" spans="1:6" ht="12.75">
      <c r="A74" s="22"/>
      <c r="B74" s="26">
        <v>90001</v>
      </c>
      <c r="C74" s="7" t="s">
        <v>17</v>
      </c>
      <c r="D74" s="43">
        <v>1723992</v>
      </c>
      <c r="E74" s="43">
        <v>1629363.62</v>
      </c>
      <c r="F74" s="62">
        <f t="shared" si="2"/>
        <v>0.9451108937860501</v>
      </c>
    </row>
    <row r="75" spans="1:6" ht="12.75">
      <c r="A75" s="22"/>
      <c r="B75" s="26">
        <v>90003</v>
      </c>
      <c r="C75" s="10" t="s">
        <v>47</v>
      </c>
      <c r="D75" s="43">
        <v>630000</v>
      </c>
      <c r="E75" s="43">
        <v>593285.75</v>
      </c>
      <c r="F75" s="62">
        <f t="shared" si="2"/>
        <v>0.9417234126984126</v>
      </c>
    </row>
    <row r="76" spans="1:6" ht="12.75">
      <c r="A76" s="24"/>
      <c r="B76" s="26">
        <v>90004</v>
      </c>
      <c r="C76" s="10" t="s">
        <v>48</v>
      </c>
      <c r="D76" s="43">
        <v>450000</v>
      </c>
      <c r="E76" s="43">
        <v>413022.62</v>
      </c>
      <c r="F76" s="62">
        <f t="shared" si="2"/>
        <v>0.9178280444444444</v>
      </c>
    </row>
    <row r="77" spans="1:6" ht="12.75">
      <c r="A77" s="22"/>
      <c r="B77" s="26">
        <v>90015</v>
      </c>
      <c r="C77" s="10" t="s">
        <v>49</v>
      </c>
      <c r="D77" s="43">
        <v>1075000</v>
      </c>
      <c r="E77" s="43">
        <v>1047943.45</v>
      </c>
      <c r="F77" s="62">
        <f t="shared" si="2"/>
        <v>0.9748311162790697</v>
      </c>
    </row>
    <row r="78" spans="1:6" ht="13.5" thickBot="1">
      <c r="A78" s="23"/>
      <c r="B78" s="25">
        <v>90095</v>
      </c>
      <c r="C78" s="11" t="s">
        <v>8</v>
      </c>
      <c r="D78" s="40">
        <v>8288975.89</v>
      </c>
      <c r="E78" s="40">
        <v>8256158.66</v>
      </c>
      <c r="F78" s="65">
        <f t="shared" si="2"/>
        <v>0.9960408583116291</v>
      </c>
    </row>
    <row r="79" spans="1:6" ht="25.5">
      <c r="A79" s="29">
        <v>921</v>
      </c>
      <c r="B79" s="29"/>
      <c r="C79" s="80" t="s">
        <v>50</v>
      </c>
      <c r="D79" s="81">
        <f>D80+D81+D82+D83+D84</f>
        <v>2109852</v>
      </c>
      <c r="E79" s="81">
        <f>E80+E81+E82+E83+E84</f>
        <v>2103647.95</v>
      </c>
      <c r="F79" s="68">
        <f t="shared" si="2"/>
        <v>0.9970594856890437</v>
      </c>
    </row>
    <row r="80" spans="1:6" ht="13.5" thickBot="1">
      <c r="A80" s="27"/>
      <c r="B80" s="23">
        <v>92109</v>
      </c>
      <c r="C80" s="12" t="s">
        <v>51</v>
      </c>
      <c r="D80" s="40">
        <v>687250</v>
      </c>
      <c r="E80" s="40">
        <v>687250</v>
      </c>
      <c r="F80" s="65">
        <f t="shared" si="2"/>
        <v>1</v>
      </c>
    </row>
    <row r="81" spans="1:6" ht="12.75">
      <c r="A81" s="22"/>
      <c r="B81" s="26">
        <v>92114</v>
      </c>
      <c r="C81" s="10" t="s">
        <v>52</v>
      </c>
      <c r="D81" s="43">
        <v>62400</v>
      </c>
      <c r="E81" s="43">
        <v>62400</v>
      </c>
      <c r="F81" s="62">
        <f t="shared" si="2"/>
        <v>1</v>
      </c>
    </row>
    <row r="82" spans="1:6" ht="12.75">
      <c r="A82" s="22"/>
      <c r="B82" s="26">
        <v>92116</v>
      </c>
      <c r="C82" s="7" t="s">
        <v>53</v>
      </c>
      <c r="D82" s="43">
        <v>557800</v>
      </c>
      <c r="E82" s="43">
        <v>557800</v>
      </c>
      <c r="F82" s="62">
        <f t="shared" si="2"/>
        <v>1</v>
      </c>
    </row>
    <row r="83" spans="1:6" ht="12.75">
      <c r="A83" s="22"/>
      <c r="B83" s="26">
        <v>92118</v>
      </c>
      <c r="C83" s="7" t="s">
        <v>54</v>
      </c>
      <c r="D83" s="43">
        <v>483802</v>
      </c>
      <c r="E83" s="43">
        <v>483802</v>
      </c>
      <c r="F83" s="62">
        <f t="shared" si="2"/>
        <v>1</v>
      </c>
    </row>
    <row r="84" spans="1:6" ht="13.5" thickBot="1">
      <c r="A84" s="23"/>
      <c r="B84" s="25">
        <v>92195</v>
      </c>
      <c r="C84" s="12" t="s">
        <v>8</v>
      </c>
      <c r="D84" s="40">
        <v>318600</v>
      </c>
      <c r="E84" s="40">
        <v>312395.95</v>
      </c>
      <c r="F84" s="65">
        <f t="shared" si="2"/>
        <v>0.9805271500313874</v>
      </c>
    </row>
    <row r="85" spans="1:6" ht="12.75">
      <c r="A85" s="24">
        <v>926</v>
      </c>
      <c r="B85" s="24"/>
      <c r="C85" s="6" t="s">
        <v>18</v>
      </c>
      <c r="D85" s="42">
        <f>D86+D87+D88</f>
        <v>2064788</v>
      </c>
      <c r="E85" s="42">
        <f>E86+E87+E88</f>
        <v>2020906.92</v>
      </c>
      <c r="F85" s="64">
        <f t="shared" si="2"/>
        <v>0.9787479005108515</v>
      </c>
    </row>
    <row r="86" spans="1:8" ht="12.75">
      <c r="A86" s="24"/>
      <c r="B86" s="26">
        <v>92601</v>
      </c>
      <c r="C86" s="7" t="s">
        <v>60</v>
      </c>
      <c r="D86" s="43">
        <v>481770</v>
      </c>
      <c r="E86" s="43">
        <v>481762.73</v>
      </c>
      <c r="F86" s="62">
        <f t="shared" si="2"/>
        <v>0.9999849098117358</v>
      </c>
      <c r="H86" s="35"/>
    </row>
    <row r="87" spans="1:6" ht="12.75">
      <c r="A87" s="24"/>
      <c r="B87" s="22">
        <v>92604</v>
      </c>
      <c r="C87" s="7" t="s">
        <v>19</v>
      </c>
      <c r="D87" s="43">
        <v>1300018</v>
      </c>
      <c r="E87" s="43">
        <v>1260144.19</v>
      </c>
      <c r="F87" s="62">
        <f t="shared" si="2"/>
        <v>0.9693282631471256</v>
      </c>
    </row>
    <row r="88" spans="1:96" s="14" customFormat="1" ht="13.5" thickBot="1">
      <c r="A88" s="27"/>
      <c r="B88" s="25">
        <v>92695</v>
      </c>
      <c r="C88" s="12" t="s">
        <v>8</v>
      </c>
      <c r="D88" s="40">
        <v>283000</v>
      </c>
      <c r="E88" s="40">
        <v>279000</v>
      </c>
      <c r="F88" s="65">
        <f t="shared" si="2"/>
        <v>0.9858657243816255</v>
      </c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</row>
    <row r="89" spans="1:6" ht="19.5" customHeight="1" thickBot="1">
      <c r="A89" s="32"/>
      <c r="B89" s="33"/>
      <c r="C89" s="34" t="s">
        <v>55</v>
      </c>
      <c r="D89" s="54">
        <f>D5+D9+D12+D14+D18+D21+D25+D28+D30+D36+D38+D41+D51+D53+D57+D67+D69+D73+D79+D85</f>
        <v>62784642.89</v>
      </c>
      <c r="E89" s="54">
        <f>E5+E9+E12+E14+E18+E21+E25+E28+E30+E36+E38+E41+E51+E53+E57+E67+E69+E73+E79+E85</f>
        <v>61692601.56</v>
      </c>
      <c r="F89" s="83">
        <f t="shared" si="2"/>
        <v>0.9826065534542694</v>
      </c>
    </row>
    <row r="90" spans="1:6" ht="13.5" hidden="1" thickBot="1">
      <c r="A90" s="8"/>
      <c r="B90" s="8"/>
      <c r="C90" s="8"/>
      <c r="D90" s="18"/>
      <c r="E90" s="18"/>
      <c r="F90" s="31"/>
    </row>
    <row r="91" ht="13.5" thickTop="1"/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2007-03-12T10:15:09Z</cp:lastPrinted>
  <dcterms:created xsi:type="dcterms:W3CDTF">2002-08-12T08:26:19Z</dcterms:created>
  <dcterms:modified xsi:type="dcterms:W3CDTF">2007-06-19T10:02:30Z</dcterms:modified>
  <cp:category/>
  <cp:version/>
  <cp:contentType/>
  <cp:contentStatus/>
</cp:coreProperties>
</file>